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5570" windowHeight="11280" activeTab="1"/>
  </bookViews>
  <sheets>
    <sheet name="1er_trim_2018" sheetId="7" r:id="rId1"/>
    <sheet name="2do_trim_2018" sheetId="8"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33" i="8" l="1"/>
  <c r="H32" i="8"/>
  <c r="H31" i="8"/>
  <c r="H30" i="8"/>
  <c r="H29" i="8"/>
  <c r="H28" i="8"/>
  <c r="H27" i="8"/>
  <c r="H26" i="8"/>
  <c r="H25" i="8"/>
  <c r="H24" i="8"/>
  <c r="H23" i="8"/>
  <c r="H22" i="8"/>
  <c r="H21" i="8"/>
  <c r="H20" i="8"/>
  <c r="H19" i="8"/>
  <c r="H50" i="8"/>
  <c r="G50" i="8"/>
  <c r="F50" i="8"/>
  <c r="E50" i="8"/>
  <c r="D50" i="8"/>
  <c r="H48" i="8"/>
  <c r="H47" i="8"/>
  <c r="H46" i="8"/>
  <c r="G45" i="8"/>
  <c r="F45" i="8"/>
  <c r="E45" i="8"/>
  <c r="D45" i="8"/>
  <c r="H45" i="8" s="1"/>
  <c r="H37" i="8"/>
  <c r="H36" i="8"/>
  <c r="H35" i="8"/>
  <c r="H34" i="8"/>
  <c r="H17" i="8"/>
  <c r="H14" i="8" s="1"/>
  <c r="H13" i="8" s="1"/>
  <c r="J14" i="8"/>
  <c r="I14" i="8"/>
  <c r="F14" i="8"/>
  <c r="E14" i="8"/>
  <c r="D14" i="8"/>
  <c r="G13" i="8"/>
  <c r="G8" i="8" s="1"/>
  <c r="G43" i="8" s="1"/>
  <c r="F13" i="8"/>
  <c r="E13" i="8"/>
  <c r="D13" i="8"/>
  <c r="H12" i="8"/>
  <c r="H11" i="8"/>
  <c r="H10" i="8"/>
  <c r="G9" i="8"/>
  <c r="F9" i="8"/>
  <c r="E9" i="8"/>
  <c r="E8" i="8" s="1"/>
  <c r="E43" i="8" s="1"/>
  <c r="D9" i="8"/>
  <c r="D8" i="8"/>
  <c r="D43" i="8" s="1"/>
  <c r="H17" i="7"/>
  <c r="H50" i="7"/>
  <c r="G50" i="7"/>
  <c r="F50" i="7"/>
  <c r="E50" i="7"/>
  <c r="D50" i="7"/>
  <c r="H48" i="7"/>
  <c r="H47" i="7"/>
  <c r="H46" i="7"/>
  <c r="G45" i="7"/>
  <c r="F45" i="7"/>
  <c r="E45" i="7"/>
  <c r="D45" i="7"/>
  <c r="H37" i="7"/>
  <c r="H36" i="7"/>
  <c r="H35" i="7"/>
  <c r="H34" i="7"/>
  <c r="H33" i="7"/>
  <c r="H32" i="7"/>
  <c r="H31" i="7"/>
  <c r="H30" i="7"/>
  <c r="H29" i="7"/>
  <c r="H28" i="7"/>
  <c r="H27" i="7"/>
  <c r="H14" i="7" s="1"/>
  <c r="J14" i="7"/>
  <c r="I14" i="7"/>
  <c r="F14" i="7"/>
  <c r="F13" i="7" s="1"/>
  <c r="F8" i="7" s="1"/>
  <c r="F43" i="7" s="1"/>
  <c r="E14" i="7"/>
  <c r="E13" i="7" s="1"/>
  <c r="D14" i="7"/>
  <c r="G13" i="7"/>
  <c r="D13" i="7"/>
  <c r="H12" i="7"/>
  <c r="H11" i="7"/>
  <c r="H10" i="7"/>
  <c r="G9" i="7"/>
  <c r="G8" i="7" s="1"/>
  <c r="G43" i="7" s="1"/>
  <c r="F9" i="7"/>
  <c r="E9" i="7"/>
  <c r="D9" i="7"/>
  <c r="F8" i="8" l="1"/>
  <c r="F43" i="8" s="1"/>
  <c r="H9" i="7"/>
  <c r="E8" i="7"/>
  <c r="E43" i="7" s="1"/>
  <c r="H45" i="7"/>
  <c r="H9" i="8"/>
  <c r="H8" i="8" s="1"/>
  <c r="H43" i="8" s="1"/>
  <c r="H13" i="7"/>
  <c r="D8" i="7"/>
  <c r="D43" i="7" s="1"/>
  <c r="H8" i="7" l="1"/>
  <c r="H43" i="7" s="1"/>
</calcChain>
</file>

<file path=xl/sharedStrings.xml><?xml version="1.0" encoding="utf-8"?>
<sst xmlns="http://schemas.openxmlformats.org/spreadsheetml/2006/main" count="148" uniqueCount="74">
  <si>
    <t>(PESOS)</t>
  </si>
  <si>
    <t>Informe Analítico de la Deuda Pública y Otros Pasivos - LDF</t>
  </si>
  <si>
    <t>Denominación de la Deuda Pública y Otros Pasivos (c)</t>
  </si>
  <si>
    <t>Disposiciones del Periodo (e)</t>
  </si>
  <si>
    <t>Amortizaciones del Periodo (f)</t>
  </si>
  <si>
    <t>Revaluaciones, Reclasificaciones y Otros Ajustes (g)</t>
  </si>
  <si>
    <t>Pago de Intereses del Periodo (i)</t>
  </si>
  <si>
    <t>Pago de Comisiones y demás costos asociados durante el Periodo (j)</t>
  </si>
  <si>
    <t>1. Deuda Pública (1=A+B)</t>
  </si>
  <si>
    <t>A. Corto Plazo (A=a1+a2+a3)</t>
  </si>
  <si>
    <t>a1) Instituciones de Crédito</t>
  </si>
  <si>
    <t>a2) Títulos y Valores</t>
  </si>
  <si>
    <t>a3) Arrendamientos Financieros</t>
  </si>
  <si>
    <t>B. Largo Plazo (B=b1+b2+b3)</t>
  </si>
  <si>
    <t>b1) Instituciones de Crédito</t>
  </si>
  <si>
    <t>b2) Títulos y Valores</t>
  </si>
  <si>
    <t>b3) Arrendamientos Financieros</t>
  </si>
  <si>
    <t xml:space="preserve">2. Otros Pasivos </t>
  </si>
  <si>
    <t>3. Total de la Deuda Pública y Otros Pasivos (3=1+2)</t>
  </si>
  <si>
    <t>A. Deuda Contingente 1</t>
  </si>
  <si>
    <t>B. Deuda Contingente 2</t>
  </si>
  <si>
    <t>C. Deuda Contingente XX</t>
  </si>
  <si>
    <t>5. Valor de Instrumentos Bono Cupón Cero 2 (Informativo)</t>
  </si>
  <si>
    <t>Obligaciones a Corto Plazo (k)</t>
  </si>
  <si>
    <t>Comisiones y Costos Relacionados (o)</t>
  </si>
  <si>
    <t>6. Obligaciones a Corto Plazo (Informativo)</t>
  </si>
  <si>
    <t>B. Crédito 2</t>
  </si>
  <si>
    <t>C. Crédito XX</t>
  </si>
  <si>
    <t>Se refiere a cualquier Financiamiento sin fuente o garantía de pago definida, que sea asumida de manera solidaria o subsidiaria por las Entidades Federativas con sus Municipios, organismos descentralizados y empresas de participación estatal mayoritaria y fideicomisos, locales o municipales, y por los Municipios con sus respectivos organismos descentralizados y empresas de participación municipal mayoritaria.</t>
  </si>
  <si>
    <t>Se refiere al valor del Bono Cupón Cero que respalda el pago de los créditos asociados al mismo (Activo).</t>
  </si>
  <si>
    <t>Monto
Contratado (l)</t>
  </si>
  <si>
    <t>Plazo Pactado
(m)</t>
  </si>
  <si>
    <t>Tasa de Interés
(n)</t>
  </si>
  <si>
    <t>Tasa Efectiva
(p)</t>
  </si>
  <si>
    <t>Formato 2 Informe Analítico de la Deuda Pública y Otros Pasivos - LDF</t>
  </si>
  <si>
    <t>Saldo Final del Periodo (h)
h=d+e-f+g</t>
  </si>
  <si>
    <t>4. Deuda Contingente 1 (informativo)</t>
  </si>
  <si>
    <t>HSBC</t>
  </si>
  <si>
    <t>GPO</t>
  </si>
  <si>
    <t>TESOFE</t>
  </si>
  <si>
    <t>Banamaex S.A</t>
  </si>
  <si>
    <t>Bancomer S.A</t>
  </si>
  <si>
    <t>Santander S,A</t>
  </si>
  <si>
    <t>Banco Interacciones S.A</t>
  </si>
  <si>
    <t>Banorte S.A</t>
  </si>
  <si>
    <t>Banco Inbursa S.A</t>
  </si>
  <si>
    <t>Banco del Bajio S.A</t>
  </si>
  <si>
    <t>Vias Consecionadas del Norte S.A</t>
  </si>
  <si>
    <t>Casa de Proyectos S.A</t>
  </si>
  <si>
    <t>Comisiones Gastos y Coberturas de la deuda</t>
  </si>
  <si>
    <t>Swaps</t>
  </si>
  <si>
    <t xml:space="preserve">GOBIERNO DEL ESTADO DE MEXICO </t>
  </si>
  <si>
    <t>Inova Slauffle S.A</t>
  </si>
  <si>
    <t>Construcciónes Majora S.A</t>
  </si>
  <si>
    <t>*</t>
  </si>
  <si>
    <t>Saldo al 31 de diciembre de 2017</t>
  </si>
  <si>
    <t>Launak S.A</t>
  </si>
  <si>
    <t>FRAPIMEX S.A.</t>
  </si>
  <si>
    <t>Cionstrucción y Señalamieno S.A</t>
  </si>
  <si>
    <t>Del 1 de Enero de 2018  al  31 de Marzo de 2018</t>
  </si>
  <si>
    <t>A. BANOBRAS (PROFISE)</t>
  </si>
  <si>
    <t>B. BANOBRAS (FONREC)</t>
  </si>
  <si>
    <t xml:space="preserve">El Ajuste en el Saldo de la Deuda del pasivo de BANOBRAS  (PROFISE),  De conformidad con la Clausula Tercera Inciso A) del Contrato del Fideicomiso 2198 denominado "Fondo de Apoyo para la Infraestructura y Seguridad" Constituido por Banco Nacional de Obras y Servicios S.N.C. y Numeral 20 Incio VIII de las Reglas de Operación del Fideicomiso vigente , así como de conformidad con los Criterios para la Elaboración y Presentación Homogénea de la Información Financiera y de los Formatos a que hace referencia la Ley de Disciplina Financiera de las Entidades Federativas y los Municipios. </t>
  </si>
  <si>
    <t xml:space="preserve">El Ajuste en el Saldo de la Deuda del pasivo de BANOBRAS  (FONREC),  De conformidad con el Capítulo 1  Inciso 2  Numeral III y el Capítulo 2 Numeral 5 apartados A) y B) de las Reglas de Operación del Fideicomiso "Fondo de Reconstrucción de las Entidades Federativas" , así como de conformidad con los Criterios para la Elaboración y Presentación Homogénea de la Información Financiera y de los Formatos a que hace referencia la Ley de Disciplina Financiera de las Entidades Federativas y los Municipios. </t>
  </si>
  <si>
    <t>A. BBVA BANCOMER 1/</t>
  </si>
  <si>
    <t>365 DIAS</t>
  </si>
  <si>
    <t>TIIE + 0.35 PP</t>
  </si>
  <si>
    <t>N/A</t>
  </si>
  <si>
    <t>1/</t>
  </si>
  <si>
    <t>El Contrato se ha Firmado pero hasta este momento no se ha Realizado Ninguna Disposición.</t>
  </si>
  <si>
    <t>Banobras SNC.(PROFISE)</t>
  </si>
  <si>
    <t>Banobras SNC. (FONREC)</t>
  </si>
  <si>
    <t>Banobras SNC. 3,400.0</t>
  </si>
  <si>
    <t>Del 1 de Enero de 2018  al  30 de Junio de 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</si>
</sst>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9" x14ac:knownFonts="1">
    <font>
      <sz val="11"/>
      <color theme="1"/>
      <name val="Calibri"/>
      <family val="2"/>
      <scheme val="minor"/>
    </font>
    <font>
      <b/>
      <sz val="6"/>
      <color theme="1"/>
      <name val="Arial"/>
      <family val="2"/>
    </font>
    <font>
      <b/>
      <i/>
      <sz val="6"/>
      <color theme="1"/>
      <name val="Arial"/>
      <family val="2"/>
    </font>
    <font>
      <sz val="6"/>
      <color theme="1"/>
      <name val="Arial"/>
      <family val="2"/>
    </font>
    <font>
      <sz val="7"/>
      <color theme="1"/>
      <name val="Arial"/>
      <family val="2"/>
    </font>
    <font>
      <sz val="11"/>
      <color theme="1"/>
      <name val="Arial"/>
      <family val="2"/>
    </font>
    <font>
      <b/>
      <sz val="11"/>
      <color theme="1"/>
      <name val="Arial"/>
      <family val="2"/>
    </font>
    <font>
      <sz val="11"/>
      <color theme="1"/>
      <name val="Calibri"/>
      <family val="2"/>
      <scheme val="minor"/>
    </font>
    <font>
      <sz val="6.5"/>
      <color theme="1"/>
      <name val="Arial"/>
      <family val="2"/>
    </font>
  </fonts>
  <fills count="4">
    <fill>
      <patternFill patternType="none"/>
    </fill>
    <fill>
      <patternFill patternType="gray125"/>
    </fill>
    <fill>
      <patternFill patternType="solid">
        <fgColor rgb="FFD9D9D9"/>
        <bgColor indexed="64"/>
      </patternFill>
    </fill>
    <fill>
      <patternFill patternType="solid">
        <fgColor theme="0" tint="-0.14999847407452621"/>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3" fontId="7" fillId="0" borderId="0" applyFont="0" applyFill="0" applyBorder="0" applyAlignment="0" applyProtection="0"/>
  </cellStyleXfs>
  <cellXfs count="71">
    <xf numFmtId="0" fontId="0" fillId="0" borderId="0" xfId="0"/>
    <xf numFmtId="0" fontId="5" fillId="0" borderId="0" xfId="0" applyFont="1"/>
    <xf numFmtId="0" fontId="1" fillId="0" borderId="11" xfId="0" applyFont="1" applyBorder="1" applyAlignment="1">
      <alignment horizontal="justify" vertical="center" wrapText="1"/>
    </xf>
    <xf numFmtId="0" fontId="3" fillId="0" borderId="5" xfId="0" applyFont="1" applyBorder="1" applyAlignment="1">
      <alignment horizontal="justify" vertical="center" wrapText="1"/>
    </xf>
    <xf numFmtId="0" fontId="3" fillId="0" borderId="11" xfId="0" applyFont="1" applyBorder="1" applyAlignment="1">
      <alignment horizontal="justify" vertical="center" wrapText="1"/>
    </xf>
    <xf numFmtId="0" fontId="2" fillId="0" borderId="12" xfId="0" applyFont="1" applyBorder="1" applyAlignment="1">
      <alignment horizontal="justify" vertical="center" wrapText="1"/>
    </xf>
    <xf numFmtId="0" fontId="1" fillId="0" borderId="10" xfId="0" applyFont="1" applyBorder="1" applyAlignment="1">
      <alignment vertical="center" wrapText="1"/>
    </xf>
    <xf numFmtId="0" fontId="3" fillId="0" borderId="12" xfId="0" applyFont="1" applyBorder="1" applyAlignment="1">
      <alignment horizontal="justify" vertical="center" wrapText="1"/>
    </xf>
    <xf numFmtId="0" fontId="5" fillId="0" borderId="5" xfId="0" applyFont="1" applyBorder="1"/>
    <xf numFmtId="0" fontId="3" fillId="0" borderId="6" xfId="0" applyFont="1" applyBorder="1" applyAlignment="1">
      <alignment vertical="center" wrapText="1"/>
    </xf>
    <xf numFmtId="0" fontId="3" fillId="0" borderId="9" xfId="0" applyFont="1" applyBorder="1" applyAlignment="1">
      <alignment vertical="center" wrapText="1"/>
    </xf>
    <xf numFmtId="0" fontId="1" fillId="0" borderId="6" xfId="0" applyFont="1" applyBorder="1" applyAlignment="1">
      <alignment vertical="center" wrapText="1"/>
    </xf>
    <xf numFmtId="0" fontId="3" fillId="0" borderId="6" xfId="0" applyFont="1" applyBorder="1" applyAlignment="1">
      <alignment horizontal="left" vertical="center" wrapText="1" indent="1"/>
    </xf>
    <xf numFmtId="4" fontId="3" fillId="0" borderId="11" xfId="0" applyNumberFormat="1" applyFont="1" applyBorder="1" applyAlignment="1">
      <alignment horizontal="right" vertical="center" wrapText="1"/>
    </xf>
    <xf numFmtId="0" fontId="1" fillId="0" borderId="11" xfId="0" applyFont="1" applyBorder="1" applyAlignment="1">
      <alignment horizontal="right" vertical="center" wrapText="1"/>
    </xf>
    <xf numFmtId="0" fontId="2" fillId="0" borderId="11" xfId="0" applyFont="1" applyBorder="1" applyAlignment="1">
      <alignment horizontal="right" vertical="center" wrapText="1"/>
    </xf>
    <xf numFmtId="0" fontId="3" fillId="0" borderId="11" xfId="0" applyFont="1" applyBorder="1" applyAlignment="1">
      <alignment horizontal="right" vertical="center" wrapText="1"/>
    </xf>
    <xf numFmtId="4" fontId="1" fillId="0" borderId="11" xfId="0" applyNumberFormat="1" applyFont="1" applyBorder="1" applyAlignment="1">
      <alignment horizontal="right" vertical="center" wrapText="1"/>
    </xf>
    <xf numFmtId="4" fontId="2" fillId="0" borderId="11" xfId="0" applyNumberFormat="1" applyFont="1" applyBorder="1" applyAlignment="1">
      <alignment horizontal="right" vertical="center" wrapText="1"/>
    </xf>
    <xf numFmtId="0" fontId="1" fillId="2" borderId="1" xfId="0" applyFont="1" applyFill="1" applyBorder="1" applyAlignment="1">
      <alignment horizontal="center" vertical="center" wrapText="1"/>
    </xf>
    <xf numFmtId="0" fontId="1" fillId="0" borderId="5" xfId="0" applyFont="1" applyBorder="1" applyAlignment="1">
      <alignment horizontal="justify" vertical="center" wrapText="1"/>
    </xf>
    <xf numFmtId="0" fontId="1" fillId="0" borderId="6" xfId="0" applyFont="1" applyBorder="1" applyAlignment="1">
      <alignment horizontal="justify" vertical="center" wrapText="1"/>
    </xf>
    <xf numFmtId="0" fontId="4" fillId="0" borderId="0" xfId="0" applyFont="1" applyAlignment="1">
      <alignment horizontal="left" vertical="center" wrapText="1"/>
    </xf>
    <xf numFmtId="0" fontId="1" fillId="0" borderId="5" xfId="0" applyFont="1" applyBorder="1" applyAlignment="1">
      <alignment horizontal="justify" vertical="center" wrapText="1"/>
    </xf>
    <xf numFmtId="0" fontId="3" fillId="3" borderId="5" xfId="0" applyFont="1" applyFill="1" applyBorder="1" applyAlignment="1">
      <alignment horizontal="justify" vertical="center" wrapText="1"/>
    </xf>
    <xf numFmtId="0" fontId="5" fillId="3" borderId="0" xfId="0" applyFont="1" applyFill="1"/>
    <xf numFmtId="0" fontId="3" fillId="3" borderId="11" xfId="0" applyFont="1" applyFill="1" applyBorder="1" applyAlignment="1">
      <alignment horizontal="justify" vertical="center" wrapText="1"/>
    </xf>
    <xf numFmtId="0" fontId="3" fillId="0" borderId="11" xfId="0" applyFont="1" applyFill="1" applyBorder="1" applyAlignment="1">
      <alignment horizontal="justify" vertical="center" wrapText="1"/>
    </xf>
    <xf numFmtId="2" fontId="1" fillId="0" borderId="11" xfId="0" applyNumberFormat="1" applyFont="1" applyBorder="1" applyAlignment="1">
      <alignment horizontal="right" vertical="center" wrapText="1"/>
    </xf>
    <xf numFmtId="2" fontId="3" fillId="0" borderId="11" xfId="0" applyNumberFormat="1" applyFont="1" applyBorder="1" applyAlignment="1">
      <alignment horizontal="right" vertical="center" wrapText="1"/>
    </xf>
    <xf numFmtId="2" fontId="3" fillId="0" borderId="11" xfId="1" applyNumberFormat="1" applyFont="1" applyBorder="1" applyAlignment="1">
      <alignment horizontal="right" vertical="center" wrapText="1"/>
    </xf>
    <xf numFmtId="43" fontId="3" fillId="0" borderId="11" xfId="1" applyFont="1" applyBorder="1" applyAlignment="1">
      <alignment horizontal="right" vertical="center" wrapText="1"/>
    </xf>
    <xf numFmtId="0" fontId="1" fillId="0" borderId="0" xfId="0" applyFont="1" applyAlignment="1">
      <alignment horizontal="center" vertical="center"/>
    </xf>
    <xf numFmtId="0" fontId="6" fillId="0" borderId="0" xfId="0" applyFont="1" applyAlignment="1">
      <alignment horizontal="center" vertical="center"/>
    </xf>
    <xf numFmtId="0" fontId="5" fillId="0" borderId="0" xfId="0" applyFont="1" applyAlignment="1">
      <alignment vertical="center"/>
    </xf>
    <xf numFmtId="0" fontId="5" fillId="0" borderId="5" xfId="0" applyFont="1" applyBorder="1" applyAlignment="1">
      <alignment vertical="center"/>
    </xf>
    <xf numFmtId="43" fontId="3" fillId="0" borderId="11" xfId="1" applyFont="1" applyBorder="1" applyAlignment="1">
      <alignment vertical="center" wrapText="1"/>
    </xf>
    <xf numFmtId="0" fontId="3" fillId="0" borderId="11" xfId="0" applyFont="1" applyBorder="1" applyAlignment="1">
      <alignment horizontal="center" vertical="center" wrapText="1"/>
    </xf>
    <xf numFmtId="10" fontId="3" fillId="0" borderId="11" xfId="0" applyNumberFormat="1" applyFont="1" applyBorder="1" applyAlignment="1">
      <alignment horizontal="center" vertical="center" wrapText="1"/>
    </xf>
    <xf numFmtId="0" fontId="0" fillId="0" borderId="0" xfId="0" applyAlignment="1">
      <alignment vertical="center"/>
    </xf>
    <xf numFmtId="0" fontId="5" fillId="0" borderId="7" xfId="0" applyFont="1" applyBorder="1" applyAlignment="1">
      <alignment vertical="center"/>
    </xf>
    <xf numFmtId="0" fontId="8" fillId="0" borderId="0" xfId="0" applyFont="1" applyAlignment="1">
      <alignment horizontal="center" vertical="center"/>
    </xf>
    <xf numFmtId="0" fontId="1" fillId="0" borderId="5" xfId="0" applyFont="1" applyBorder="1" applyAlignment="1">
      <alignment horizontal="justify" vertical="center" wrapText="1"/>
    </xf>
    <xf numFmtId="0" fontId="1" fillId="0" borderId="6" xfId="0" applyFont="1" applyBorder="1" applyAlignment="1">
      <alignment horizontal="justify" vertical="center" wrapText="1"/>
    </xf>
    <xf numFmtId="0" fontId="1" fillId="0" borderId="5" xfId="0" applyFont="1" applyBorder="1" applyAlignment="1">
      <alignment horizontal="justify" vertical="center" wrapText="1"/>
    </xf>
    <xf numFmtId="0" fontId="1" fillId="0" borderId="6" xfId="0" applyFont="1" applyBorder="1" applyAlignment="1">
      <alignment horizontal="justify" vertical="center" wrapText="1"/>
    </xf>
    <xf numFmtId="0" fontId="6" fillId="0" borderId="8" xfId="0" applyFont="1" applyBorder="1" applyAlignment="1">
      <alignment horizontal="left"/>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wrapText="1"/>
    </xf>
    <xf numFmtId="0" fontId="1" fillId="2" borderId="0"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3" borderId="0" xfId="0" applyFont="1" applyFill="1" applyBorder="1" applyAlignment="1">
      <alignment horizontal="center" vertical="center" wrapText="1"/>
    </xf>
    <xf numFmtId="0" fontId="1" fillId="3" borderId="6"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1" fillId="0" borderId="2" xfId="0" applyFont="1" applyBorder="1" applyAlignment="1">
      <alignment horizontal="justify" vertical="center" wrapText="1"/>
    </xf>
    <xf numFmtId="0" fontId="1" fillId="0" borderId="4" xfId="0" applyFont="1" applyBorder="1" applyAlignment="1">
      <alignment horizontal="justify" vertical="center" wrapText="1"/>
    </xf>
    <xf numFmtId="0" fontId="8" fillId="0" borderId="0" xfId="0" applyFont="1" applyAlignment="1">
      <alignment horizontal="justify" vertical="center" wrapText="1"/>
    </xf>
    <xf numFmtId="0" fontId="1" fillId="2" borderId="13" xfId="0" applyFont="1" applyFill="1" applyBorder="1" applyAlignment="1">
      <alignment horizontal="center" vertical="center"/>
    </xf>
    <xf numFmtId="0" fontId="1" fillId="2" borderId="14" xfId="0" applyFont="1" applyFill="1" applyBorder="1" applyAlignment="1">
      <alignment horizontal="center" vertical="center"/>
    </xf>
    <xf numFmtId="0" fontId="8" fillId="0" borderId="0" xfId="0" applyFont="1" applyAlignment="1">
      <alignment horizontal="left" vertical="center"/>
    </xf>
    <xf numFmtId="0" fontId="2" fillId="0" borderId="5" xfId="0" applyFont="1" applyBorder="1" applyAlignment="1">
      <alignment horizontal="justify" vertical="center" wrapText="1"/>
    </xf>
    <xf numFmtId="0" fontId="2" fillId="0" borderId="6" xfId="0" applyFont="1" applyBorder="1" applyAlignment="1">
      <alignment horizontal="justify" vertical="center" wrapText="1"/>
    </xf>
    <xf numFmtId="0" fontId="2" fillId="0" borderId="7" xfId="0" applyFont="1" applyBorder="1" applyAlignment="1">
      <alignment horizontal="justify" vertical="center" wrapText="1"/>
    </xf>
    <xf numFmtId="0" fontId="2" fillId="0" borderId="9" xfId="0" applyFont="1" applyBorder="1" applyAlignment="1">
      <alignment horizontal="justify" vertical="center" wrapText="1"/>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25"/>
  <sheetViews>
    <sheetView zoomScale="120" zoomScaleNormal="120" workbookViewId="0">
      <selection activeCell="F20" sqref="F20"/>
    </sheetView>
  </sheetViews>
  <sheetFormatPr baseColWidth="10" defaultColWidth="0" defaultRowHeight="15" customHeight="1" zeroHeight="1" x14ac:dyDescent="0.25"/>
  <cols>
    <col min="1" max="1" width="0.7109375" style="1" customWidth="1"/>
    <col min="2" max="2" width="2.5703125" style="1" customWidth="1"/>
    <col min="3" max="3" width="33.5703125" style="1" customWidth="1"/>
    <col min="4" max="4" width="14.28515625" style="1" customWidth="1"/>
    <col min="5" max="5" width="12.7109375" style="1" customWidth="1"/>
    <col min="6" max="6" width="13" style="1" customWidth="1"/>
    <col min="7" max="7" width="14.7109375" style="1" customWidth="1"/>
    <col min="8" max="8" width="13.5703125" style="1" customWidth="1"/>
    <col min="9" max="9" width="13.7109375" style="1" customWidth="1"/>
    <col min="10" max="10" width="16" style="1" customWidth="1"/>
    <col min="11" max="11" width="2.7109375" style="1" customWidth="1"/>
    <col min="12" max="16384" width="11.42578125" hidden="1"/>
  </cols>
  <sheetData>
    <row r="1" spans="2:10" x14ac:dyDescent="0.25">
      <c r="B1" s="46" t="s">
        <v>34</v>
      </c>
      <c r="C1" s="46"/>
      <c r="D1" s="46"/>
      <c r="E1" s="46"/>
      <c r="F1" s="46"/>
      <c r="G1" s="46"/>
      <c r="H1" s="46"/>
      <c r="I1" s="46"/>
      <c r="J1" s="46"/>
    </row>
    <row r="2" spans="2:10" x14ac:dyDescent="0.25">
      <c r="B2" s="47" t="s">
        <v>51</v>
      </c>
      <c r="C2" s="48"/>
      <c r="D2" s="48"/>
      <c r="E2" s="48"/>
      <c r="F2" s="48"/>
      <c r="G2" s="48"/>
      <c r="H2" s="48"/>
      <c r="I2" s="48"/>
      <c r="J2" s="49"/>
    </row>
    <row r="3" spans="2:10" ht="15" customHeight="1" x14ac:dyDescent="0.25">
      <c r="B3" s="50" t="s">
        <v>1</v>
      </c>
      <c r="C3" s="51"/>
      <c r="D3" s="51"/>
      <c r="E3" s="51"/>
      <c r="F3" s="51"/>
      <c r="G3" s="51"/>
      <c r="H3" s="51"/>
      <c r="I3" s="51"/>
      <c r="J3" s="52"/>
    </row>
    <row r="4" spans="2:10" ht="15" customHeight="1" x14ac:dyDescent="0.25">
      <c r="B4" s="53" t="s">
        <v>59</v>
      </c>
      <c r="C4" s="54"/>
      <c r="D4" s="54"/>
      <c r="E4" s="54"/>
      <c r="F4" s="54"/>
      <c r="G4" s="54"/>
      <c r="H4" s="54"/>
      <c r="I4" s="54"/>
      <c r="J4" s="55"/>
    </row>
    <row r="5" spans="2:10" ht="15" customHeight="1" x14ac:dyDescent="0.25">
      <c r="B5" s="56" t="s">
        <v>0</v>
      </c>
      <c r="C5" s="57"/>
      <c r="D5" s="57"/>
      <c r="E5" s="57"/>
      <c r="F5" s="57"/>
      <c r="G5" s="57"/>
      <c r="H5" s="57"/>
      <c r="I5" s="57"/>
      <c r="J5" s="58"/>
    </row>
    <row r="6" spans="2:10" ht="41.25" customHeight="1" x14ac:dyDescent="0.25">
      <c r="B6" s="59" t="s">
        <v>2</v>
      </c>
      <c r="C6" s="60"/>
      <c r="D6" s="19" t="s">
        <v>55</v>
      </c>
      <c r="E6" s="19" t="s">
        <v>3</v>
      </c>
      <c r="F6" s="19" t="s">
        <v>4</v>
      </c>
      <c r="G6" s="19" t="s">
        <v>5</v>
      </c>
      <c r="H6" s="19" t="s">
        <v>35</v>
      </c>
      <c r="I6" s="19" t="s">
        <v>6</v>
      </c>
      <c r="J6" s="19" t="s">
        <v>7</v>
      </c>
    </row>
    <row r="7" spans="2:10" ht="9.9499999999999993" customHeight="1" x14ac:dyDescent="0.25">
      <c r="B7" s="61"/>
      <c r="C7" s="62"/>
      <c r="D7" s="2"/>
      <c r="E7" s="2"/>
      <c r="F7" s="2"/>
      <c r="G7" s="2"/>
      <c r="H7" s="2"/>
      <c r="I7" s="2"/>
      <c r="J7" s="2"/>
    </row>
    <row r="8" spans="2:10" ht="15" customHeight="1" x14ac:dyDescent="0.25">
      <c r="B8" s="44" t="s">
        <v>8</v>
      </c>
      <c r="C8" s="45"/>
      <c r="D8" s="17">
        <f>D9+D13</f>
        <v>38277066040.920013</v>
      </c>
      <c r="E8" s="17">
        <f t="shared" ref="E8:G8" si="0">E9+E13</f>
        <v>102930000</v>
      </c>
      <c r="F8" s="17">
        <f t="shared" si="0"/>
        <v>270050490.31999999</v>
      </c>
      <c r="G8" s="17">
        <f t="shared" si="0"/>
        <v>0</v>
      </c>
      <c r="H8" s="17">
        <f>D8+E8-F8-18000857.15-20323028.77</f>
        <v>38071621664.680016</v>
      </c>
      <c r="I8" s="18"/>
      <c r="J8" s="18"/>
    </row>
    <row r="9" spans="2:10" ht="15" customHeight="1" x14ac:dyDescent="0.25">
      <c r="B9" s="8"/>
      <c r="C9" s="11" t="s">
        <v>9</v>
      </c>
      <c r="D9" s="17">
        <f>D10+D11+D12</f>
        <v>0</v>
      </c>
      <c r="E9" s="17">
        <f t="shared" ref="E9:F9" si="1">E10+E11+E12</f>
        <v>0</v>
      </c>
      <c r="F9" s="17">
        <f t="shared" si="1"/>
        <v>0</v>
      </c>
      <c r="G9" s="17">
        <f>G10+G11+G12</f>
        <v>0</v>
      </c>
      <c r="H9" s="17">
        <f>D9+E9+F9+G9</f>
        <v>0</v>
      </c>
      <c r="I9" s="17"/>
      <c r="J9" s="17"/>
    </row>
    <row r="10" spans="2:10" x14ac:dyDescent="0.25">
      <c r="B10" s="20"/>
      <c r="C10" s="12" t="s">
        <v>10</v>
      </c>
      <c r="D10" s="13"/>
      <c r="E10" s="13"/>
      <c r="F10" s="13"/>
      <c r="G10" s="13"/>
      <c r="H10" s="13">
        <f t="shared" ref="H10:H12" si="2">D10+E10+F10+G10</f>
        <v>0</v>
      </c>
      <c r="I10" s="17"/>
      <c r="J10" s="17"/>
    </row>
    <row r="11" spans="2:10" x14ac:dyDescent="0.25">
      <c r="B11" s="3"/>
      <c r="C11" s="12" t="s">
        <v>11</v>
      </c>
      <c r="D11" s="13"/>
      <c r="E11" s="13"/>
      <c r="F11" s="13"/>
      <c r="G11" s="13"/>
      <c r="H11" s="13">
        <f t="shared" si="2"/>
        <v>0</v>
      </c>
      <c r="I11" s="13"/>
      <c r="J11" s="13"/>
    </row>
    <row r="12" spans="2:10" x14ac:dyDescent="0.25">
      <c r="B12" s="3"/>
      <c r="C12" s="12" t="s">
        <v>12</v>
      </c>
      <c r="D12" s="13"/>
      <c r="E12" s="13"/>
      <c r="F12" s="13"/>
      <c r="G12" s="13"/>
      <c r="H12" s="13">
        <f t="shared" si="2"/>
        <v>0</v>
      </c>
      <c r="I12" s="13"/>
      <c r="J12" s="13"/>
    </row>
    <row r="13" spans="2:10" ht="15" customHeight="1" x14ac:dyDescent="0.25">
      <c r="B13" s="8"/>
      <c r="C13" s="11" t="s">
        <v>13</v>
      </c>
      <c r="D13" s="17">
        <f>D14+D38+D39</f>
        <v>38277066040.920013</v>
      </c>
      <c r="E13" s="17">
        <f>E14+E38+E39</f>
        <v>102930000</v>
      </c>
      <c r="F13" s="17">
        <f>F14+F38+F39</f>
        <v>270050490.31999999</v>
      </c>
      <c r="G13" s="17">
        <f>G14+G38+G39</f>
        <v>0</v>
      </c>
      <c r="H13" s="17">
        <f>D13+E13-F13-18000857.15-20323028.77</f>
        <v>38071621664.680016</v>
      </c>
      <c r="I13" s="17"/>
      <c r="J13" s="17"/>
    </row>
    <row r="14" spans="2:10" x14ac:dyDescent="0.25">
      <c r="B14" s="20"/>
      <c r="C14" s="12" t="s">
        <v>14</v>
      </c>
      <c r="D14" s="13">
        <f>SUM(D16:D37)</f>
        <v>38277066040.920013</v>
      </c>
      <c r="E14" s="13">
        <f>SUM(E16:E37)</f>
        <v>102930000</v>
      </c>
      <c r="F14" s="13">
        <f>SUM(F16:F37)</f>
        <v>270050490.31999999</v>
      </c>
      <c r="G14" s="13"/>
      <c r="H14" s="13">
        <f>SUM(H16:H37)</f>
        <v>38071621664.679588</v>
      </c>
      <c r="I14" s="17">
        <f>SUM(I16:I37)</f>
        <v>792150817.77999997</v>
      </c>
      <c r="J14" s="17">
        <f>SUM(J16:J37)</f>
        <v>52768892.619999997</v>
      </c>
    </row>
    <row r="15" spans="2:10" x14ac:dyDescent="0.25">
      <c r="B15" s="20"/>
      <c r="C15" s="12"/>
      <c r="D15" s="4"/>
      <c r="E15" s="4"/>
      <c r="F15" s="4"/>
      <c r="G15" s="4"/>
      <c r="H15" s="4"/>
      <c r="I15" s="2"/>
      <c r="J15" s="2"/>
    </row>
    <row r="16" spans="2:10" x14ac:dyDescent="0.25">
      <c r="B16" s="20"/>
      <c r="C16" s="12" t="s">
        <v>70</v>
      </c>
      <c r="D16" s="13">
        <v>1909818110.48</v>
      </c>
      <c r="E16" s="13"/>
      <c r="F16" s="13"/>
      <c r="G16" s="13">
        <v>0</v>
      </c>
      <c r="H16" s="13">
        <v>1891817253.3299999</v>
      </c>
      <c r="I16" s="13">
        <v>57250404.369999997</v>
      </c>
      <c r="J16" s="13">
        <v>0</v>
      </c>
    </row>
    <row r="17" spans="2:10" x14ac:dyDescent="0.25">
      <c r="B17" s="23"/>
      <c r="C17" s="12" t="s">
        <v>72</v>
      </c>
      <c r="D17" s="13">
        <v>3370455122.4699998</v>
      </c>
      <c r="E17" s="13"/>
      <c r="F17" s="13">
        <v>8783412.5099999998</v>
      </c>
      <c r="G17" s="13"/>
      <c r="H17" s="13">
        <f>D17+E17-F17</f>
        <v>3361671709.9599996</v>
      </c>
      <c r="I17" s="13">
        <v>68977805.019999996</v>
      </c>
      <c r="J17" s="13"/>
    </row>
    <row r="18" spans="2:10" x14ac:dyDescent="0.25">
      <c r="B18" s="23"/>
      <c r="C18" s="12" t="s">
        <v>71</v>
      </c>
      <c r="D18" s="13"/>
      <c r="E18" s="13">
        <v>102930000</v>
      </c>
      <c r="F18" s="13"/>
      <c r="G18" s="13"/>
      <c r="H18" s="13">
        <v>82606971.230000004</v>
      </c>
      <c r="I18" s="13">
        <v>284086.8</v>
      </c>
      <c r="J18" s="13"/>
    </row>
    <row r="19" spans="2:10" x14ac:dyDescent="0.25">
      <c r="B19" s="20"/>
      <c r="C19" s="12" t="s">
        <v>40</v>
      </c>
      <c r="D19" s="13">
        <v>7198287415.5800018</v>
      </c>
      <c r="E19" s="13">
        <v>0</v>
      </c>
      <c r="F19" s="13">
        <v>67751005.969999999</v>
      </c>
      <c r="G19" s="13">
        <v>0</v>
      </c>
      <c r="H19" s="13">
        <v>7130536409.6100016</v>
      </c>
      <c r="I19" s="13">
        <v>133027346.09999999</v>
      </c>
      <c r="J19" s="13">
        <v>0</v>
      </c>
    </row>
    <row r="20" spans="2:10" x14ac:dyDescent="0.25">
      <c r="B20" s="20"/>
      <c r="C20" s="12" t="s">
        <v>41</v>
      </c>
      <c r="D20" s="13">
        <v>8525399563.1499996</v>
      </c>
      <c r="E20" s="13">
        <v>0</v>
      </c>
      <c r="F20" s="13">
        <v>54519028.550000004</v>
      </c>
      <c r="G20" s="13">
        <v>0</v>
      </c>
      <c r="H20" s="13">
        <v>8470880534.6000004</v>
      </c>
      <c r="I20" s="13">
        <v>181218524.74000001</v>
      </c>
      <c r="J20" s="13">
        <v>0</v>
      </c>
    </row>
    <row r="21" spans="2:10" x14ac:dyDescent="0.25">
      <c r="B21" s="20"/>
      <c r="C21" s="12" t="s">
        <v>42</v>
      </c>
      <c r="D21" s="13">
        <v>1691290305.2500002</v>
      </c>
      <c r="E21" s="13">
        <v>0</v>
      </c>
      <c r="F21" s="13">
        <v>32733490.090000004</v>
      </c>
      <c r="G21" s="13">
        <v>0</v>
      </c>
      <c r="H21" s="13">
        <v>1658556815.1600003</v>
      </c>
      <c r="I21" s="13">
        <v>35957146.43</v>
      </c>
      <c r="J21" s="13">
        <v>0</v>
      </c>
    </row>
    <row r="22" spans="2:10" x14ac:dyDescent="0.25">
      <c r="B22" s="20"/>
      <c r="C22" s="12" t="s">
        <v>37</v>
      </c>
      <c r="D22" s="13">
        <v>1121445460.4000001</v>
      </c>
      <c r="E22" s="13">
        <v>0</v>
      </c>
      <c r="F22" s="13">
        <v>15518442.41</v>
      </c>
      <c r="G22" s="13">
        <v>0</v>
      </c>
      <c r="H22" s="13">
        <v>1105927017.99</v>
      </c>
      <c r="I22" s="13">
        <v>22231062.030000001</v>
      </c>
      <c r="J22" s="13">
        <v>0</v>
      </c>
    </row>
    <row r="23" spans="2:10" x14ac:dyDescent="0.25">
      <c r="B23" s="20"/>
      <c r="C23" s="12" t="s">
        <v>43</v>
      </c>
      <c r="D23" s="13">
        <v>808111255.21000004</v>
      </c>
      <c r="E23" s="13">
        <v>0</v>
      </c>
      <c r="F23" s="13">
        <v>11930774.82</v>
      </c>
      <c r="G23" s="13">
        <v>0</v>
      </c>
      <c r="H23" s="13">
        <v>796180480.38999999</v>
      </c>
      <c r="I23" s="13">
        <v>17097526.07</v>
      </c>
      <c r="J23" s="13">
        <v>0</v>
      </c>
    </row>
    <row r="24" spans="2:10" x14ac:dyDescent="0.25">
      <c r="B24" s="20"/>
      <c r="C24" s="12" t="s">
        <v>44</v>
      </c>
      <c r="D24" s="13">
        <v>12806299678.840019</v>
      </c>
      <c r="E24" s="13">
        <v>0</v>
      </c>
      <c r="F24" s="13">
        <v>44467097.100000001</v>
      </c>
      <c r="G24" s="13">
        <v>0</v>
      </c>
      <c r="H24" s="13">
        <v>12761832581.739588</v>
      </c>
      <c r="I24" s="13">
        <v>257210257.63</v>
      </c>
      <c r="J24" s="13">
        <v>0</v>
      </c>
    </row>
    <row r="25" spans="2:10" x14ac:dyDescent="0.25">
      <c r="B25" s="20"/>
      <c r="C25" s="12" t="s">
        <v>45</v>
      </c>
      <c r="D25" s="13">
        <v>373815153.45999992</v>
      </c>
      <c r="E25" s="13">
        <v>0</v>
      </c>
      <c r="F25" s="13">
        <v>5172814.1399999997</v>
      </c>
      <c r="G25" s="13">
        <v>0</v>
      </c>
      <c r="H25" s="13">
        <v>368642339.31999993</v>
      </c>
      <c r="I25" s="13">
        <v>7568529.1299999999</v>
      </c>
      <c r="J25" s="13">
        <v>0</v>
      </c>
    </row>
    <row r="26" spans="2:10" x14ac:dyDescent="0.25">
      <c r="B26" s="20"/>
      <c r="C26" s="12" t="s">
        <v>46</v>
      </c>
      <c r="D26" s="13">
        <v>385172686.94999999</v>
      </c>
      <c r="E26" s="13">
        <v>0</v>
      </c>
      <c r="F26" s="13">
        <v>9794746.25</v>
      </c>
      <c r="G26" s="13">
        <v>0</v>
      </c>
      <c r="H26" s="13">
        <v>375377940.69999999</v>
      </c>
      <c r="I26" s="13">
        <v>8934700.4199999999</v>
      </c>
      <c r="J26" s="13">
        <v>0</v>
      </c>
    </row>
    <row r="27" spans="2:10" x14ac:dyDescent="0.25">
      <c r="B27" s="20"/>
      <c r="C27" s="12" t="s">
        <v>52</v>
      </c>
      <c r="D27" s="13">
        <v>4796922.41</v>
      </c>
      <c r="E27" s="13">
        <v>0</v>
      </c>
      <c r="F27" s="13">
        <v>0</v>
      </c>
      <c r="G27" s="13">
        <v>0</v>
      </c>
      <c r="H27" s="13">
        <f t="shared" ref="H27:H37" si="3">D27+E27-F27</f>
        <v>4796922.41</v>
      </c>
      <c r="I27" s="13">
        <v>141106.03</v>
      </c>
      <c r="J27" s="13">
        <v>0</v>
      </c>
    </row>
    <row r="28" spans="2:10" x14ac:dyDescent="0.25">
      <c r="B28" s="20"/>
      <c r="C28" s="12" t="s">
        <v>56</v>
      </c>
      <c r="D28" s="13">
        <v>47621519.850000001</v>
      </c>
      <c r="E28" s="13">
        <v>0</v>
      </c>
      <c r="F28" s="13">
        <v>0</v>
      </c>
      <c r="G28" s="13">
        <v>0</v>
      </c>
      <c r="H28" s="13">
        <f t="shared" si="3"/>
        <v>47621519.850000001</v>
      </c>
      <c r="I28" s="13">
        <v>1396877.29</v>
      </c>
      <c r="J28" s="13">
        <v>0</v>
      </c>
    </row>
    <row r="29" spans="2:10" x14ac:dyDescent="0.25">
      <c r="B29" s="20"/>
      <c r="C29" s="12" t="s">
        <v>53</v>
      </c>
      <c r="D29" s="13">
        <v>7022500.3399999999</v>
      </c>
      <c r="E29" s="13">
        <v>0</v>
      </c>
      <c r="F29" s="13">
        <v>0</v>
      </c>
      <c r="G29" s="13">
        <v>0</v>
      </c>
      <c r="H29" s="13">
        <f t="shared" si="3"/>
        <v>7022500.3399999999</v>
      </c>
      <c r="I29" s="13">
        <v>239563.95</v>
      </c>
      <c r="J29" s="13">
        <v>0</v>
      </c>
    </row>
    <row r="30" spans="2:10" x14ac:dyDescent="0.25">
      <c r="B30" s="20"/>
      <c r="C30" s="12" t="s">
        <v>57</v>
      </c>
      <c r="D30" s="13">
        <v>2187075.64</v>
      </c>
      <c r="E30" s="13">
        <v>0</v>
      </c>
      <c r="F30" s="13">
        <v>0</v>
      </c>
      <c r="G30" s="13">
        <v>0</v>
      </c>
      <c r="H30" s="13">
        <f t="shared" si="3"/>
        <v>2187075.64</v>
      </c>
      <c r="I30" s="13">
        <v>0</v>
      </c>
      <c r="J30" s="13">
        <v>0</v>
      </c>
    </row>
    <row r="31" spans="2:10" x14ac:dyDescent="0.25">
      <c r="B31" s="20"/>
      <c r="C31" s="12" t="s">
        <v>58</v>
      </c>
      <c r="D31" s="13">
        <v>1187695.58</v>
      </c>
      <c r="E31" s="13">
        <v>0</v>
      </c>
      <c r="F31" s="13">
        <v>0</v>
      </c>
      <c r="G31" s="13">
        <v>0</v>
      </c>
      <c r="H31" s="13">
        <f t="shared" si="3"/>
        <v>1187695.58</v>
      </c>
      <c r="I31" s="13">
        <v>0</v>
      </c>
      <c r="J31" s="13">
        <v>0</v>
      </c>
    </row>
    <row r="32" spans="2:10" x14ac:dyDescent="0.25">
      <c r="B32" s="20"/>
      <c r="C32" s="12" t="s">
        <v>47</v>
      </c>
      <c r="D32" s="13">
        <v>4508261.3499999996</v>
      </c>
      <c r="E32" s="13">
        <v>0</v>
      </c>
      <c r="F32" s="13">
        <v>0</v>
      </c>
      <c r="G32" s="13">
        <v>0</v>
      </c>
      <c r="H32" s="13">
        <f t="shared" si="3"/>
        <v>4508261.3499999996</v>
      </c>
      <c r="I32" s="13">
        <v>218893.9</v>
      </c>
      <c r="J32" s="13">
        <v>0</v>
      </c>
    </row>
    <row r="33" spans="2:10" x14ac:dyDescent="0.25">
      <c r="B33" s="20"/>
      <c r="C33" s="12" t="s">
        <v>48</v>
      </c>
      <c r="D33" s="13">
        <v>19647313.960000001</v>
      </c>
      <c r="E33" s="13">
        <v>0</v>
      </c>
      <c r="F33" s="13">
        <v>19379678.48</v>
      </c>
      <c r="G33" s="13">
        <v>0</v>
      </c>
      <c r="H33" s="13">
        <f t="shared" si="3"/>
        <v>267635.48000000045</v>
      </c>
      <c r="I33" s="13">
        <v>396987.87</v>
      </c>
      <c r="J33" s="13">
        <v>0</v>
      </c>
    </row>
    <row r="34" spans="2:10" x14ac:dyDescent="0.25">
      <c r="B34" s="20"/>
      <c r="C34" s="12" t="s">
        <v>49</v>
      </c>
      <c r="D34" s="13">
        <v>0</v>
      </c>
      <c r="E34" s="13">
        <v>0</v>
      </c>
      <c r="F34" s="13">
        <v>0</v>
      </c>
      <c r="G34" s="13">
        <v>0</v>
      </c>
      <c r="H34" s="13">
        <f t="shared" si="3"/>
        <v>0</v>
      </c>
      <c r="I34" s="13">
        <v>0</v>
      </c>
      <c r="J34" s="13">
        <v>399718.3</v>
      </c>
    </row>
    <row r="35" spans="2:10" x14ac:dyDescent="0.25">
      <c r="B35" s="20"/>
      <c r="C35" s="12" t="s">
        <v>50</v>
      </c>
      <c r="D35" s="13">
        <v>0</v>
      </c>
      <c r="E35" s="13">
        <v>0</v>
      </c>
      <c r="F35" s="13">
        <v>0</v>
      </c>
      <c r="G35" s="13">
        <v>0</v>
      </c>
      <c r="H35" s="13">
        <f t="shared" si="3"/>
        <v>0</v>
      </c>
      <c r="I35" s="13">
        <v>0</v>
      </c>
      <c r="J35" s="13">
        <v>35619669.369999997</v>
      </c>
    </row>
    <row r="36" spans="2:10" x14ac:dyDescent="0.25">
      <c r="B36" s="20"/>
      <c r="C36" s="12" t="s">
        <v>38</v>
      </c>
      <c r="D36" s="13">
        <v>0</v>
      </c>
      <c r="E36" s="13">
        <v>0</v>
      </c>
      <c r="F36" s="13">
        <v>0</v>
      </c>
      <c r="G36" s="13">
        <v>0</v>
      </c>
      <c r="H36" s="13">
        <f t="shared" si="3"/>
        <v>0</v>
      </c>
      <c r="I36" s="13">
        <v>0</v>
      </c>
      <c r="J36" s="13">
        <v>13518558.550000001</v>
      </c>
    </row>
    <row r="37" spans="2:10" x14ac:dyDescent="0.25">
      <c r="B37" s="20"/>
      <c r="C37" s="12" t="s">
        <v>39</v>
      </c>
      <c r="D37" s="13">
        <v>0</v>
      </c>
      <c r="E37" s="13">
        <v>0</v>
      </c>
      <c r="F37" s="13">
        <v>0</v>
      </c>
      <c r="G37" s="13">
        <v>0</v>
      </c>
      <c r="H37" s="13">
        <f t="shared" si="3"/>
        <v>0</v>
      </c>
      <c r="I37" s="13">
        <v>0</v>
      </c>
      <c r="J37" s="13">
        <v>3230946.4</v>
      </c>
    </row>
    <row r="38" spans="2:10" x14ac:dyDescent="0.25">
      <c r="B38" s="3"/>
      <c r="C38" s="12" t="s">
        <v>15</v>
      </c>
      <c r="D38" s="4"/>
      <c r="E38" s="4"/>
      <c r="F38" s="4"/>
      <c r="G38" s="4"/>
      <c r="H38" s="16"/>
      <c r="I38" s="4"/>
      <c r="J38" s="4"/>
    </row>
    <row r="39" spans="2:10" x14ac:dyDescent="0.25">
      <c r="B39" s="3"/>
      <c r="C39" s="12" t="s">
        <v>16</v>
      </c>
      <c r="D39" s="4"/>
      <c r="E39" s="4"/>
      <c r="F39" s="4"/>
      <c r="G39" s="4"/>
      <c r="H39" s="16"/>
      <c r="I39" s="4"/>
      <c r="J39" s="4"/>
    </row>
    <row r="40" spans="2:10" ht="15" customHeight="1" x14ac:dyDescent="0.25">
      <c r="B40" s="24"/>
      <c r="C40" s="25"/>
      <c r="D40" s="26"/>
      <c r="E40" s="26"/>
      <c r="F40" s="26"/>
      <c r="G40" s="26"/>
      <c r="H40" s="26"/>
      <c r="I40" s="26"/>
      <c r="J40" s="26"/>
    </row>
    <row r="41" spans="2:10" ht="15" customHeight="1" x14ac:dyDescent="0.25">
      <c r="B41" s="44" t="s">
        <v>17</v>
      </c>
      <c r="C41" s="45"/>
      <c r="D41" s="4"/>
      <c r="E41" s="27"/>
      <c r="F41" s="27"/>
      <c r="G41" s="27"/>
      <c r="H41" s="27"/>
      <c r="I41" s="27"/>
      <c r="J41" s="27"/>
    </row>
    <row r="42" spans="2:10" ht="15" customHeight="1" x14ac:dyDescent="0.25">
      <c r="B42" s="20"/>
      <c r="C42" s="21"/>
      <c r="D42" s="4"/>
      <c r="E42" s="27"/>
      <c r="F42" s="27"/>
      <c r="G42" s="27"/>
      <c r="H42" s="27"/>
      <c r="I42" s="27"/>
      <c r="J42" s="27"/>
    </row>
    <row r="43" spans="2:10" ht="16.5" customHeight="1" x14ac:dyDescent="0.25">
      <c r="B43" s="44" t="s">
        <v>18</v>
      </c>
      <c r="C43" s="45"/>
      <c r="D43" s="17">
        <f>D8+D40</f>
        <v>38277066040.920013</v>
      </c>
      <c r="E43" s="17">
        <f>E8+E40</f>
        <v>102930000</v>
      </c>
      <c r="F43" s="17">
        <f>F8+F40</f>
        <v>270050490.31999999</v>
      </c>
      <c r="G43" s="17">
        <f>G8+G40</f>
        <v>0</v>
      </c>
      <c r="H43" s="17">
        <f>H8+H40</f>
        <v>38071621664.680016</v>
      </c>
      <c r="I43" s="17"/>
      <c r="J43" s="14"/>
    </row>
    <row r="44" spans="2:10" ht="9.9499999999999993" customHeight="1" x14ac:dyDescent="0.25">
      <c r="B44" s="44"/>
      <c r="C44" s="45"/>
      <c r="D44" s="14"/>
      <c r="E44" s="14"/>
      <c r="F44" s="14"/>
      <c r="G44" s="14"/>
      <c r="H44" s="14"/>
      <c r="I44" s="14"/>
      <c r="J44" s="14"/>
    </row>
    <row r="45" spans="2:10" ht="16.5" customHeight="1" x14ac:dyDescent="0.25">
      <c r="B45" s="44" t="s">
        <v>36</v>
      </c>
      <c r="C45" s="45"/>
      <c r="D45" s="28">
        <f>D46+D47+D48</f>
        <v>0</v>
      </c>
      <c r="E45" s="28">
        <f t="shared" ref="E45:G45" si="4">E46+E47+E48</f>
        <v>0</v>
      </c>
      <c r="F45" s="28">
        <f t="shared" si="4"/>
        <v>0</v>
      </c>
      <c r="G45" s="28">
        <f t="shared" si="4"/>
        <v>0</v>
      </c>
      <c r="H45" s="28">
        <f>D45+E45+F45+G45</f>
        <v>0</v>
      </c>
      <c r="I45" s="28"/>
      <c r="J45" s="28"/>
    </row>
    <row r="46" spans="2:10" ht="15" customHeight="1" x14ac:dyDescent="0.25">
      <c r="B46" s="8"/>
      <c r="C46" s="9" t="s">
        <v>19</v>
      </c>
      <c r="D46" s="29">
        <v>0</v>
      </c>
      <c r="E46" s="29">
        <v>0</v>
      </c>
      <c r="F46" s="29">
        <v>0</v>
      </c>
      <c r="G46" s="29">
        <v>0</v>
      </c>
      <c r="H46" s="29">
        <f>D46+E46+F46+G46</f>
        <v>0</v>
      </c>
      <c r="I46" s="29"/>
      <c r="J46" s="29"/>
    </row>
    <row r="47" spans="2:10" ht="15" customHeight="1" x14ac:dyDescent="0.25">
      <c r="B47" s="8"/>
      <c r="C47" s="9" t="s">
        <v>20</v>
      </c>
      <c r="D47" s="29">
        <v>0</v>
      </c>
      <c r="E47" s="29">
        <v>0</v>
      </c>
      <c r="F47" s="29">
        <v>0</v>
      </c>
      <c r="G47" s="29">
        <v>0</v>
      </c>
      <c r="H47" s="29">
        <f>D47+E47+F47+G47</f>
        <v>0</v>
      </c>
      <c r="I47" s="29"/>
      <c r="J47" s="29"/>
    </row>
    <row r="48" spans="2:10" ht="15" customHeight="1" x14ac:dyDescent="0.25">
      <c r="B48" s="8"/>
      <c r="C48" s="9" t="s">
        <v>21</v>
      </c>
      <c r="D48" s="29">
        <v>0</v>
      </c>
      <c r="E48" s="29">
        <v>0</v>
      </c>
      <c r="F48" s="29">
        <v>0</v>
      </c>
      <c r="G48" s="29">
        <v>0</v>
      </c>
      <c r="H48" s="29">
        <f>D48+E48+F48+G48</f>
        <v>0</v>
      </c>
      <c r="I48" s="29"/>
      <c r="J48" s="29"/>
    </row>
    <row r="49" spans="1:11" ht="9.9499999999999993" customHeight="1" x14ac:dyDescent="0.25">
      <c r="B49" s="67"/>
      <c r="C49" s="68"/>
      <c r="D49" s="15"/>
      <c r="E49" s="15"/>
      <c r="F49" s="15"/>
      <c r="G49" s="15"/>
      <c r="H49" s="15"/>
      <c r="I49" s="28"/>
      <c r="J49" s="28"/>
    </row>
    <row r="50" spans="1:11" ht="16.5" customHeight="1" x14ac:dyDescent="0.25">
      <c r="B50" s="44" t="s">
        <v>22</v>
      </c>
      <c r="C50" s="45"/>
      <c r="D50" s="17">
        <f>+D51+D52</f>
        <v>1909818110.48</v>
      </c>
      <c r="E50" s="17">
        <f t="shared" ref="E50:H50" si="5">+E51+E52</f>
        <v>102930000</v>
      </c>
      <c r="F50" s="17">
        <f t="shared" si="5"/>
        <v>0</v>
      </c>
      <c r="G50" s="17">
        <f t="shared" si="5"/>
        <v>0</v>
      </c>
      <c r="H50" s="17">
        <f t="shared" si="5"/>
        <v>1974424224.5600002</v>
      </c>
      <c r="I50" s="28"/>
      <c r="J50" s="28"/>
    </row>
    <row r="51" spans="1:11" ht="15" customHeight="1" x14ac:dyDescent="0.25">
      <c r="B51" s="8"/>
      <c r="C51" s="9" t="s">
        <v>60</v>
      </c>
      <c r="D51" s="13">
        <v>1909818110.48</v>
      </c>
      <c r="E51" s="29">
        <v>0</v>
      </c>
      <c r="F51" s="29">
        <v>0</v>
      </c>
      <c r="G51" s="29">
        <v>0</v>
      </c>
      <c r="H51" s="13">
        <v>1891817253.3300002</v>
      </c>
      <c r="I51" s="30"/>
      <c r="J51" s="29"/>
    </row>
    <row r="52" spans="1:11" ht="15" customHeight="1" x14ac:dyDescent="0.25">
      <c r="B52" s="8"/>
      <c r="C52" s="9" t="s">
        <v>61</v>
      </c>
      <c r="D52" s="29">
        <v>0</v>
      </c>
      <c r="E52" s="31">
        <v>102930000</v>
      </c>
      <c r="F52" s="29">
        <v>0</v>
      </c>
      <c r="G52" s="29">
        <v>0</v>
      </c>
      <c r="H52" s="31">
        <v>82606971.230000004</v>
      </c>
      <c r="I52" s="29"/>
      <c r="J52" s="29"/>
    </row>
    <row r="53" spans="1:11" ht="9.9499999999999993" customHeight="1" x14ac:dyDescent="0.25">
      <c r="B53" s="69"/>
      <c r="C53" s="70"/>
      <c r="D53" s="5"/>
      <c r="E53" s="5"/>
      <c r="F53" s="5"/>
      <c r="G53" s="5"/>
      <c r="H53" s="5"/>
      <c r="I53" s="5"/>
      <c r="J53" s="5"/>
    </row>
    <row r="54" spans="1:11" ht="5.0999999999999996" customHeight="1" x14ac:dyDescent="0.25"/>
    <row r="55" spans="1:11" ht="20.25" customHeight="1" x14ac:dyDescent="0.25">
      <c r="B55" s="32">
        <v>1</v>
      </c>
      <c r="C55" s="63" t="s">
        <v>28</v>
      </c>
      <c r="D55" s="63"/>
      <c r="E55" s="63"/>
      <c r="F55" s="63"/>
      <c r="G55" s="63"/>
      <c r="H55" s="63"/>
      <c r="I55" s="63"/>
      <c r="J55" s="63"/>
    </row>
    <row r="56" spans="1:11" ht="15" customHeight="1" x14ac:dyDescent="0.25">
      <c r="B56" s="32">
        <v>2</v>
      </c>
      <c r="C56" s="63" t="s">
        <v>29</v>
      </c>
      <c r="D56" s="63"/>
      <c r="E56" s="63"/>
      <c r="F56" s="63"/>
      <c r="G56" s="63"/>
      <c r="H56" s="63"/>
      <c r="I56" s="63"/>
      <c r="J56" s="63"/>
    </row>
    <row r="57" spans="1:11" ht="30" customHeight="1" x14ac:dyDescent="0.25">
      <c r="B57" s="33" t="s">
        <v>54</v>
      </c>
      <c r="C57" s="63" t="s">
        <v>62</v>
      </c>
      <c r="D57" s="63"/>
      <c r="E57" s="63"/>
      <c r="F57" s="63"/>
      <c r="G57" s="63"/>
      <c r="H57" s="63"/>
      <c r="I57" s="63"/>
      <c r="J57" s="63"/>
    </row>
    <row r="58" spans="1:11" ht="33.75" customHeight="1" x14ac:dyDescent="0.25">
      <c r="B58" s="33" t="s">
        <v>54</v>
      </c>
      <c r="C58" s="63" t="s">
        <v>63</v>
      </c>
      <c r="D58" s="63"/>
      <c r="E58" s="63"/>
      <c r="F58" s="63"/>
      <c r="G58" s="63"/>
      <c r="H58" s="63"/>
      <c r="I58" s="63"/>
      <c r="J58" s="63"/>
    </row>
    <row r="59" spans="1:11" ht="12.75" customHeight="1" x14ac:dyDescent="0.25">
      <c r="B59" s="33"/>
      <c r="C59" s="22"/>
      <c r="D59" s="22"/>
      <c r="E59" s="22"/>
      <c r="F59" s="22"/>
      <c r="G59" s="22"/>
      <c r="H59" s="22"/>
      <c r="I59" s="22"/>
      <c r="J59" s="22"/>
    </row>
    <row r="60" spans="1:11" ht="24.75" x14ac:dyDescent="0.25">
      <c r="B60" s="64" t="s">
        <v>23</v>
      </c>
      <c r="C60" s="65"/>
      <c r="D60" s="19" t="s">
        <v>30</v>
      </c>
      <c r="E60" s="19" t="s">
        <v>31</v>
      </c>
      <c r="F60" s="19" t="s">
        <v>32</v>
      </c>
      <c r="G60" s="19" t="s">
        <v>24</v>
      </c>
      <c r="H60" s="19" t="s">
        <v>33</v>
      </c>
    </row>
    <row r="61" spans="1:11" ht="15" customHeight="1" x14ac:dyDescent="0.25">
      <c r="B61" s="61" t="s">
        <v>25</v>
      </c>
      <c r="C61" s="62"/>
      <c r="D61" s="6"/>
      <c r="E61" s="6"/>
      <c r="F61" s="6"/>
      <c r="G61" s="6"/>
      <c r="H61" s="6"/>
    </row>
    <row r="62" spans="1:11" s="39" customFormat="1" ht="15" customHeight="1" x14ac:dyDescent="0.25">
      <c r="A62" s="34"/>
      <c r="B62" s="35"/>
      <c r="C62" s="9" t="s">
        <v>64</v>
      </c>
      <c r="D62" s="36">
        <v>839234738</v>
      </c>
      <c r="E62" s="37" t="s">
        <v>65</v>
      </c>
      <c r="F62" s="37" t="s">
        <v>66</v>
      </c>
      <c r="G62" s="37" t="s">
        <v>67</v>
      </c>
      <c r="H62" s="38">
        <v>7.4399999999999994E-2</v>
      </c>
      <c r="I62" s="34"/>
      <c r="J62" s="34"/>
      <c r="K62" s="34"/>
    </row>
    <row r="63" spans="1:11" s="39" customFormat="1" ht="15" customHeight="1" x14ac:dyDescent="0.25">
      <c r="A63" s="34"/>
      <c r="B63" s="35"/>
      <c r="C63" s="9" t="s">
        <v>26</v>
      </c>
      <c r="D63" s="4"/>
      <c r="E63" s="4"/>
      <c r="F63" s="4"/>
      <c r="G63" s="4"/>
      <c r="H63" s="4"/>
      <c r="I63" s="34"/>
      <c r="J63" s="34"/>
      <c r="K63" s="34"/>
    </row>
    <row r="64" spans="1:11" s="39" customFormat="1" ht="15" customHeight="1" x14ac:dyDescent="0.25">
      <c r="A64" s="34"/>
      <c r="B64" s="40"/>
      <c r="C64" s="10" t="s">
        <v>27</v>
      </c>
      <c r="D64" s="7"/>
      <c r="E64" s="7"/>
      <c r="F64" s="7"/>
      <c r="G64" s="7"/>
      <c r="H64" s="7"/>
      <c r="I64" s="34"/>
      <c r="J64" s="34"/>
      <c r="K64" s="34"/>
    </row>
    <row r="65" spans="2:8" ht="5.25" customHeight="1" x14ac:dyDescent="0.25"/>
    <row r="66" spans="2:8" hidden="1" x14ac:dyDescent="0.25"/>
    <row r="67" spans="2:8" hidden="1" x14ac:dyDescent="0.25"/>
    <row r="68" spans="2:8" x14ac:dyDescent="0.25">
      <c r="B68" s="41" t="s">
        <v>68</v>
      </c>
      <c r="C68" s="66" t="s">
        <v>69</v>
      </c>
      <c r="D68" s="66"/>
      <c r="E68" s="66"/>
      <c r="F68" s="66"/>
      <c r="G68" s="66"/>
      <c r="H68" s="66"/>
    </row>
    <row r="69" spans="2:8" x14ac:dyDescent="0.25"/>
    <row r="70" spans="2:8" x14ac:dyDescent="0.25"/>
    <row r="71" spans="2:8" x14ac:dyDescent="0.25"/>
    <row r="72" spans="2:8" x14ac:dyDescent="0.25"/>
    <row r="73" spans="2:8" x14ac:dyDescent="0.25"/>
    <row r="74" spans="2:8" x14ac:dyDescent="0.25"/>
    <row r="75" spans="2:8" x14ac:dyDescent="0.25"/>
    <row r="76" spans="2:8" x14ac:dyDescent="0.25"/>
    <row r="77" spans="2:8" x14ac:dyDescent="0.25"/>
    <row r="78" spans="2:8" x14ac:dyDescent="0.25"/>
    <row r="79" spans="2:8" x14ac:dyDescent="0.25"/>
    <row r="80" spans="2:8"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sheetData>
  <mergeCells count="22">
    <mergeCell ref="C58:J58"/>
    <mergeCell ref="B60:C60"/>
    <mergeCell ref="B61:C61"/>
    <mergeCell ref="C68:H68"/>
    <mergeCell ref="B49:C49"/>
    <mergeCell ref="B50:C50"/>
    <mergeCell ref="B53:C53"/>
    <mergeCell ref="C55:J55"/>
    <mergeCell ref="C56:J56"/>
    <mergeCell ref="C57:J57"/>
    <mergeCell ref="B45:C45"/>
    <mergeCell ref="B1:J1"/>
    <mergeCell ref="B2:J2"/>
    <mergeCell ref="B3:J3"/>
    <mergeCell ref="B4:J4"/>
    <mergeCell ref="B5:J5"/>
    <mergeCell ref="B6:C6"/>
    <mergeCell ref="B7:C7"/>
    <mergeCell ref="B8:C8"/>
    <mergeCell ref="B41:C41"/>
    <mergeCell ref="B43:C43"/>
    <mergeCell ref="B44:C44"/>
  </mergeCells>
  <pageMargins left="0.34" right="0.34" top="0.38" bottom="0.74803149606299213" header="0.31496062992125984" footer="0.31496062992125984"/>
  <pageSetup scale="7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25"/>
  <sheetViews>
    <sheetView tabSelected="1" zoomScale="120" zoomScaleNormal="120" workbookViewId="0">
      <selection activeCell="J50" sqref="J50"/>
    </sheetView>
  </sheetViews>
  <sheetFormatPr baseColWidth="10" defaultColWidth="0" defaultRowHeight="15" customHeight="1" zeroHeight="1" x14ac:dyDescent="0.25"/>
  <cols>
    <col min="1" max="1" width="0.7109375" style="1" customWidth="1"/>
    <col min="2" max="2" width="2.5703125" style="1" customWidth="1"/>
    <col min="3" max="3" width="33.5703125" style="1" customWidth="1"/>
    <col min="4" max="4" width="14.28515625" style="1" customWidth="1"/>
    <col min="5" max="5" width="12.7109375" style="1" customWidth="1"/>
    <col min="6" max="6" width="13" style="1" customWidth="1"/>
    <col min="7" max="7" width="14.7109375" style="1" customWidth="1"/>
    <col min="8" max="8" width="13.5703125" style="1" customWidth="1"/>
    <col min="9" max="9" width="13.7109375" style="1" customWidth="1"/>
    <col min="10" max="10" width="16" style="1" customWidth="1"/>
    <col min="11" max="11" width="2.7109375" style="1" customWidth="1"/>
    <col min="12" max="16384" width="11.42578125" hidden="1"/>
  </cols>
  <sheetData>
    <row r="1" spans="2:10" x14ac:dyDescent="0.25">
      <c r="B1" s="46" t="s">
        <v>34</v>
      </c>
      <c r="C1" s="46"/>
      <c r="D1" s="46"/>
      <c r="E1" s="46"/>
      <c r="F1" s="46"/>
      <c r="G1" s="46"/>
      <c r="H1" s="46"/>
      <c r="I1" s="46"/>
      <c r="J1" s="46"/>
    </row>
    <row r="2" spans="2:10" x14ac:dyDescent="0.25">
      <c r="B2" s="47" t="s">
        <v>51</v>
      </c>
      <c r="C2" s="48"/>
      <c r="D2" s="48"/>
      <c r="E2" s="48"/>
      <c r="F2" s="48"/>
      <c r="G2" s="48"/>
      <c r="H2" s="48"/>
      <c r="I2" s="48"/>
      <c r="J2" s="49"/>
    </row>
    <row r="3" spans="2:10" ht="15" customHeight="1" x14ac:dyDescent="0.25">
      <c r="B3" s="50" t="s">
        <v>1</v>
      </c>
      <c r="C3" s="51"/>
      <c r="D3" s="51"/>
      <c r="E3" s="51"/>
      <c r="F3" s="51"/>
      <c r="G3" s="51"/>
      <c r="H3" s="51"/>
      <c r="I3" s="51"/>
      <c r="J3" s="52"/>
    </row>
    <row r="4" spans="2:10" ht="15" customHeight="1" x14ac:dyDescent="0.25">
      <c r="B4" s="53" t="s">
        <v>73</v>
      </c>
      <c r="C4" s="54"/>
      <c r="D4" s="54"/>
      <c r="E4" s="54"/>
      <c r="F4" s="54"/>
      <c r="G4" s="54"/>
      <c r="H4" s="54"/>
      <c r="I4" s="54"/>
      <c r="J4" s="55"/>
    </row>
    <row r="5" spans="2:10" ht="15" customHeight="1" x14ac:dyDescent="0.25">
      <c r="B5" s="56" t="s">
        <v>0</v>
      </c>
      <c r="C5" s="57"/>
      <c r="D5" s="57"/>
      <c r="E5" s="57"/>
      <c r="F5" s="57"/>
      <c r="G5" s="57"/>
      <c r="H5" s="57"/>
      <c r="I5" s="57"/>
      <c r="J5" s="58"/>
    </row>
    <row r="6" spans="2:10" ht="41.25" customHeight="1" x14ac:dyDescent="0.25">
      <c r="B6" s="59" t="s">
        <v>2</v>
      </c>
      <c r="C6" s="60"/>
      <c r="D6" s="19" t="s">
        <v>55</v>
      </c>
      <c r="E6" s="19" t="s">
        <v>3</v>
      </c>
      <c r="F6" s="19" t="s">
        <v>4</v>
      </c>
      <c r="G6" s="19" t="s">
        <v>5</v>
      </c>
      <c r="H6" s="19" t="s">
        <v>35</v>
      </c>
      <c r="I6" s="19" t="s">
        <v>6</v>
      </c>
      <c r="J6" s="19" t="s">
        <v>7</v>
      </c>
    </row>
    <row r="7" spans="2:10" ht="9.9499999999999993" customHeight="1" x14ac:dyDescent="0.25">
      <c r="B7" s="61"/>
      <c r="C7" s="62"/>
      <c r="D7" s="2"/>
      <c r="E7" s="2"/>
      <c r="F7" s="2"/>
      <c r="G7" s="2"/>
      <c r="H7" s="2"/>
      <c r="I7" s="2"/>
      <c r="J7" s="2"/>
    </row>
    <row r="8" spans="2:10" ht="15" customHeight="1" x14ac:dyDescent="0.25">
      <c r="B8" s="44" t="s">
        <v>8</v>
      </c>
      <c r="C8" s="45"/>
      <c r="D8" s="17">
        <f>D9+D13</f>
        <v>38277066040.920013</v>
      </c>
      <c r="E8" s="17">
        <f t="shared" ref="E8:H8" si="0">E9+E13</f>
        <v>902930000</v>
      </c>
      <c r="F8" s="17">
        <f t="shared" si="0"/>
        <v>627916000.95999992</v>
      </c>
      <c r="G8" s="17">
        <f t="shared" si="0"/>
        <v>0</v>
      </c>
      <c r="H8" s="17">
        <f t="shared" si="0"/>
        <v>38494795840.800026</v>
      </c>
      <c r="I8" s="18"/>
      <c r="J8" s="18"/>
    </row>
    <row r="9" spans="2:10" ht="15" customHeight="1" x14ac:dyDescent="0.25">
      <c r="B9" s="8"/>
      <c r="C9" s="11" t="s">
        <v>9</v>
      </c>
      <c r="D9" s="17">
        <f>D10+D11+D12</f>
        <v>0</v>
      </c>
      <c r="E9" s="17">
        <f t="shared" ref="E9:F9" si="1">E10+E11+E12</f>
        <v>0</v>
      </c>
      <c r="F9" s="17">
        <f t="shared" si="1"/>
        <v>0</v>
      </c>
      <c r="G9" s="17">
        <f>G10+G11+G12</f>
        <v>0</v>
      </c>
      <c r="H9" s="17">
        <f>D9+E9+F9+G9</f>
        <v>0</v>
      </c>
      <c r="I9" s="17"/>
      <c r="J9" s="17"/>
    </row>
    <row r="10" spans="2:10" x14ac:dyDescent="0.25">
      <c r="B10" s="42"/>
      <c r="C10" s="12" t="s">
        <v>10</v>
      </c>
      <c r="D10" s="13"/>
      <c r="E10" s="13"/>
      <c r="F10" s="13"/>
      <c r="G10" s="13"/>
      <c r="H10" s="13">
        <f t="shared" ref="H10:H12" si="2">D10+E10+F10+G10</f>
        <v>0</v>
      </c>
      <c r="I10" s="17"/>
      <c r="J10" s="17"/>
    </row>
    <row r="11" spans="2:10" x14ac:dyDescent="0.25">
      <c r="B11" s="3"/>
      <c r="C11" s="12" t="s">
        <v>11</v>
      </c>
      <c r="D11" s="13"/>
      <c r="E11" s="13"/>
      <c r="F11" s="13"/>
      <c r="G11" s="13"/>
      <c r="H11" s="13">
        <f t="shared" si="2"/>
        <v>0</v>
      </c>
      <c r="I11" s="13"/>
      <c r="J11" s="13"/>
    </row>
    <row r="12" spans="2:10" x14ac:dyDescent="0.25">
      <c r="B12" s="3"/>
      <c r="C12" s="12" t="s">
        <v>12</v>
      </c>
      <c r="D12" s="13"/>
      <c r="E12" s="13"/>
      <c r="F12" s="13"/>
      <c r="G12" s="13"/>
      <c r="H12" s="13">
        <f t="shared" si="2"/>
        <v>0</v>
      </c>
      <c r="I12" s="13"/>
      <c r="J12" s="13"/>
    </row>
    <row r="13" spans="2:10" ht="15" customHeight="1" x14ac:dyDescent="0.25">
      <c r="B13" s="8"/>
      <c r="C13" s="11" t="s">
        <v>13</v>
      </c>
      <c r="D13" s="17">
        <f>D14+D38+D39</f>
        <v>38277066040.920013</v>
      </c>
      <c r="E13" s="17">
        <f>E14+E38+E39</f>
        <v>902930000</v>
      </c>
      <c r="F13" s="17">
        <f>F14+F38+F39</f>
        <v>627916000.95999992</v>
      </c>
      <c r="G13" s="17">
        <f>G14+G38+G39</f>
        <v>0</v>
      </c>
      <c r="H13" s="17">
        <f>H14+H38+H39</f>
        <v>38494795840.800026</v>
      </c>
      <c r="I13" s="17"/>
      <c r="J13" s="17"/>
    </row>
    <row r="14" spans="2:10" x14ac:dyDescent="0.25">
      <c r="B14" s="42"/>
      <c r="C14" s="12" t="s">
        <v>14</v>
      </c>
      <c r="D14" s="13">
        <f>SUM(D16:D37)</f>
        <v>38277066040.920013</v>
      </c>
      <c r="E14" s="13">
        <f>SUM(E16:E37)</f>
        <v>902930000</v>
      </c>
      <c r="F14" s="13">
        <f>SUM(F16:F37)</f>
        <v>627916000.95999992</v>
      </c>
      <c r="G14" s="13"/>
      <c r="H14" s="13">
        <f>SUM(H16:H37)</f>
        <v>38494795840.800026</v>
      </c>
      <c r="I14" s="17">
        <f>SUM(I16:I37)</f>
        <v>1618420834.47</v>
      </c>
      <c r="J14" s="17">
        <f>SUM(J16:J37)</f>
        <v>106439702.16000001</v>
      </c>
    </row>
    <row r="15" spans="2:10" x14ac:dyDescent="0.25">
      <c r="B15" s="42"/>
      <c r="C15" s="12"/>
      <c r="D15" s="4"/>
      <c r="E15" s="4"/>
      <c r="F15" s="4"/>
      <c r="G15" s="4"/>
      <c r="H15" s="4"/>
      <c r="I15" s="2"/>
      <c r="J15" s="2"/>
    </row>
    <row r="16" spans="2:10" x14ac:dyDescent="0.25">
      <c r="B16" s="42"/>
      <c r="C16" s="12" t="s">
        <v>70</v>
      </c>
      <c r="D16" s="13">
        <v>1909818110.48</v>
      </c>
      <c r="E16" s="13"/>
      <c r="F16" s="13">
        <v>0</v>
      </c>
      <c r="G16" s="13">
        <v>0</v>
      </c>
      <c r="H16" s="13">
        <v>1873272694.47</v>
      </c>
      <c r="I16" s="13">
        <v>115773039.93000001</v>
      </c>
      <c r="J16" s="13">
        <v>0</v>
      </c>
    </row>
    <row r="17" spans="2:10" x14ac:dyDescent="0.25">
      <c r="B17" s="42"/>
      <c r="C17" s="12" t="s">
        <v>72</v>
      </c>
      <c r="D17" s="13">
        <v>3370455122.4699998</v>
      </c>
      <c r="E17" s="13"/>
      <c r="F17" s="13">
        <v>17900337.359999999</v>
      </c>
      <c r="G17" s="13"/>
      <c r="H17" s="13">
        <f>D17+E17-F17</f>
        <v>3352554785.1099997</v>
      </c>
      <c r="I17" s="13">
        <v>141777281.13</v>
      </c>
      <c r="J17" s="13"/>
    </row>
    <row r="18" spans="2:10" x14ac:dyDescent="0.25">
      <c r="B18" s="42"/>
      <c r="C18" s="12" t="s">
        <v>71</v>
      </c>
      <c r="D18" s="13"/>
      <c r="E18" s="13">
        <v>102930000</v>
      </c>
      <c r="F18" s="13">
        <v>0</v>
      </c>
      <c r="G18" s="13"/>
      <c r="H18" s="13">
        <v>82191216.849999994</v>
      </c>
      <c r="I18" s="13">
        <v>2484255.29</v>
      </c>
      <c r="J18" s="13"/>
    </row>
    <row r="19" spans="2:10" x14ac:dyDescent="0.25">
      <c r="B19" s="42"/>
      <c r="C19" s="12" t="s">
        <v>40</v>
      </c>
      <c r="D19" s="13">
        <v>7198287415.5800018</v>
      </c>
      <c r="E19" s="13">
        <v>0</v>
      </c>
      <c r="F19" s="13">
        <v>137280224.72</v>
      </c>
      <c r="G19" s="13">
        <v>0</v>
      </c>
      <c r="H19" s="13">
        <f>D19+E19-F19</f>
        <v>7061007190.8600016</v>
      </c>
      <c r="I19" s="13">
        <v>265715486.69999999</v>
      </c>
      <c r="J19" s="13">
        <v>0</v>
      </c>
    </row>
    <row r="20" spans="2:10" x14ac:dyDescent="0.25">
      <c r="B20" s="42"/>
      <c r="C20" s="12" t="s">
        <v>41</v>
      </c>
      <c r="D20" s="13">
        <v>8525399563.1499996</v>
      </c>
      <c r="E20" s="13">
        <v>800000000</v>
      </c>
      <c r="F20" s="13">
        <v>210533921.36000001</v>
      </c>
      <c r="G20" s="13">
        <v>0</v>
      </c>
      <c r="H20" s="13">
        <f t="shared" ref="H20:H33" si="3">D20+E20-F20</f>
        <v>9114865641.789999</v>
      </c>
      <c r="I20" s="13">
        <v>372524233.81</v>
      </c>
      <c r="J20" s="13">
        <v>0</v>
      </c>
    </row>
    <row r="21" spans="2:10" x14ac:dyDescent="0.25">
      <c r="B21" s="42"/>
      <c r="C21" s="12" t="s">
        <v>42</v>
      </c>
      <c r="D21" s="13">
        <v>1691290305.2500002</v>
      </c>
      <c r="E21" s="13">
        <v>0</v>
      </c>
      <c r="F21" s="13">
        <v>66444463.289999999</v>
      </c>
      <c r="G21" s="13">
        <v>0</v>
      </c>
      <c r="H21" s="13">
        <f t="shared" si="3"/>
        <v>1624845841.9600003</v>
      </c>
      <c r="I21" s="13">
        <v>73184949.090000004</v>
      </c>
      <c r="J21" s="13">
        <v>0</v>
      </c>
    </row>
    <row r="22" spans="2:10" x14ac:dyDescent="0.25">
      <c r="B22" s="42"/>
      <c r="C22" s="12" t="s">
        <v>37</v>
      </c>
      <c r="D22" s="13">
        <v>1121445460.4000001</v>
      </c>
      <c r="E22" s="13">
        <v>0</v>
      </c>
      <c r="F22" s="13">
        <v>31428087.870000001</v>
      </c>
      <c r="G22" s="13">
        <v>0</v>
      </c>
      <c r="H22" s="13">
        <f t="shared" si="3"/>
        <v>1090017372.5300002</v>
      </c>
      <c r="I22" s="13">
        <v>45447801.719999999</v>
      </c>
      <c r="J22" s="13">
        <v>0</v>
      </c>
    </row>
    <row r="23" spans="2:10" x14ac:dyDescent="0.25">
      <c r="B23" s="42"/>
      <c r="C23" s="12" t="s">
        <v>43</v>
      </c>
      <c r="D23" s="13">
        <v>808111255.21000004</v>
      </c>
      <c r="E23" s="13">
        <v>0</v>
      </c>
      <c r="F23" s="13">
        <v>24231545.440000001</v>
      </c>
      <c r="G23" s="13">
        <v>0</v>
      </c>
      <c r="H23" s="13">
        <f t="shared" si="3"/>
        <v>783879709.76999998</v>
      </c>
      <c r="I23" s="13">
        <v>34883525.350000001</v>
      </c>
      <c r="J23" s="13">
        <v>0</v>
      </c>
    </row>
    <row r="24" spans="2:10" x14ac:dyDescent="0.25">
      <c r="B24" s="42"/>
      <c r="C24" s="12" t="s">
        <v>44</v>
      </c>
      <c r="D24" s="13">
        <v>12806299678.840019</v>
      </c>
      <c r="E24" s="13">
        <v>0</v>
      </c>
      <c r="F24" s="13">
        <v>90405305.75</v>
      </c>
      <c r="G24" s="13">
        <v>0</v>
      </c>
      <c r="H24" s="13">
        <f t="shared" si="3"/>
        <v>12715894373.090019</v>
      </c>
      <c r="I24" s="13">
        <v>528594723.49000001</v>
      </c>
      <c r="J24" s="13">
        <v>0</v>
      </c>
    </row>
    <row r="25" spans="2:10" x14ac:dyDescent="0.25">
      <c r="B25" s="42"/>
      <c r="C25" s="12" t="s">
        <v>45</v>
      </c>
      <c r="D25" s="13">
        <v>373815153.45999992</v>
      </c>
      <c r="E25" s="13">
        <v>0</v>
      </c>
      <c r="F25" s="13">
        <v>10476029.289999999</v>
      </c>
      <c r="G25" s="13">
        <v>0</v>
      </c>
      <c r="H25" s="13">
        <f t="shared" si="3"/>
        <v>363339124.1699999</v>
      </c>
      <c r="I25" s="13">
        <v>15466849.84</v>
      </c>
      <c r="J25" s="13">
        <v>0</v>
      </c>
    </row>
    <row r="26" spans="2:10" x14ac:dyDescent="0.25">
      <c r="B26" s="42"/>
      <c r="C26" s="12" t="s">
        <v>46</v>
      </c>
      <c r="D26" s="13">
        <v>385172686.94999999</v>
      </c>
      <c r="E26" s="13">
        <v>0</v>
      </c>
      <c r="F26" s="13">
        <v>19836407.399999999</v>
      </c>
      <c r="G26" s="13">
        <v>0</v>
      </c>
      <c r="H26" s="13">
        <f t="shared" si="3"/>
        <v>365336279.55000001</v>
      </c>
      <c r="I26" s="13">
        <v>18105097.84</v>
      </c>
      <c r="J26" s="13">
        <v>0</v>
      </c>
    </row>
    <row r="27" spans="2:10" x14ac:dyDescent="0.25">
      <c r="B27" s="42"/>
      <c r="C27" s="12" t="s">
        <v>52</v>
      </c>
      <c r="D27" s="13">
        <v>4796922.41</v>
      </c>
      <c r="E27" s="13">
        <v>0</v>
      </c>
      <c r="F27" s="13">
        <v>0</v>
      </c>
      <c r="G27" s="13">
        <v>0</v>
      </c>
      <c r="H27" s="13">
        <f t="shared" si="3"/>
        <v>4796922.41</v>
      </c>
      <c r="I27" s="13">
        <v>286583.14</v>
      </c>
      <c r="J27" s="13">
        <v>0</v>
      </c>
    </row>
    <row r="28" spans="2:10" x14ac:dyDescent="0.25">
      <c r="B28" s="42"/>
      <c r="C28" s="12" t="s">
        <v>56</v>
      </c>
      <c r="D28" s="13">
        <v>47621519.850000001</v>
      </c>
      <c r="E28" s="13">
        <v>0</v>
      </c>
      <c r="F28" s="13">
        <v>0</v>
      </c>
      <c r="G28" s="13">
        <v>0</v>
      </c>
      <c r="H28" s="13">
        <f t="shared" si="3"/>
        <v>47621519.850000001</v>
      </c>
      <c r="I28" s="13">
        <v>2836527.75</v>
      </c>
      <c r="J28" s="13">
        <v>0</v>
      </c>
    </row>
    <row r="29" spans="2:10" x14ac:dyDescent="0.25">
      <c r="B29" s="42"/>
      <c r="C29" s="12" t="s">
        <v>53</v>
      </c>
      <c r="D29" s="13">
        <v>7022500.3399999999</v>
      </c>
      <c r="E29" s="13">
        <v>0</v>
      </c>
      <c r="F29" s="13">
        <v>0</v>
      </c>
      <c r="G29" s="13">
        <v>0</v>
      </c>
      <c r="H29" s="13">
        <f t="shared" si="3"/>
        <v>7022500.3399999999</v>
      </c>
      <c r="I29" s="13">
        <v>487300.14</v>
      </c>
      <c r="J29" s="13">
        <v>0</v>
      </c>
    </row>
    <row r="30" spans="2:10" x14ac:dyDescent="0.25">
      <c r="B30" s="42"/>
      <c r="C30" s="12" t="s">
        <v>57</v>
      </c>
      <c r="D30" s="13">
        <v>2187075.64</v>
      </c>
      <c r="E30" s="13">
        <v>0</v>
      </c>
      <c r="F30" s="13">
        <v>0</v>
      </c>
      <c r="G30" s="13">
        <v>0</v>
      </c>
      <c r="H30" s="13">
        <f t="shared" si="3"/>
        <v>2187075.64</v>
      </c>
      <c r="I30" s="13">
        <v>0</v>
      </c>
      <c r="J30" s="13">
        <v>0</v>
      </c>
    </row>
    <row r="31" spans="2:10" x14ac:dyDescent="0.25">
      <c r="B31" s="42"/>
      <c r="C31" s="12" t="s">
        <v>58</v>
      </c>
      <c r="D31" s="13">
        <v>1187695.58</v>
      </c>
      <c r="E31" s="13">
        <v>0</v>
      </c>
      <c r="F31" s="13">
        <v>0</v>
      </c>
      <c r="G31" s="13">
        <v>0</v>
      </c>
      <c r="H31" s="13">
        <f t="shared" si="3"/>
        <v>1187695.58</v>
      </c>
      <c r="I31" s="13">
        <v>0</v>
      </c>
      <c r="J31" s="13">
        <v>0</v>
      </c>
    </row>
    <row r="32" spans="2:10" x14ac:dyDescent="0.25">
      <c r="B32" s="42"/>
      <c r="C32" s="12" t="s">
        <v>47</v>
      </c>
      <c r="D32" s="13">
        <v>4508261.3499999996</v>
      </c>
      <c r="E32" s="13">
        <v>0</v>
      </c>
      <c r="F32" s="13">
        <v>0</v>
      </c>
      <c r="G32" s="13">
        <v>0</v>
      </c>
      <c r="H32" s="13">
        <f t="shared" si="3"/>
        <v>4508261.3499999996</v>
      </c>
      <c r="I32" s="13">
        <v>445472.45</v>
      </c>
      <c r="J32" s="13">
        <v>0</v>
      </c>
    </row>
    <row r="33" spans="2:10" x14ac:dyDescent="0.25">
      <c r="B33" s="42"/>
      <c r="C33" s="12" t="s">
        <v>48</v>
      </c>
      <c r="D33" s="13">
        <v>19647313.960000001</v>
      </c>
      <c r="E33" s="13">
        <v>0</v>
      </c>
      <c r="F33" s="13">
        <v>19379678.48</v>
      </c>
      <c r="G33" s="13">
        <v>0</v>
      </c>
      <c r="H33" s="13">
        <f t="shared" si="3"/>
        <v>267635.48000000045</v>
      </c>
      <c r="I33" s="13">
        <v>407706.8</v>
      </c>
      <c r="J33" s="13">
        <v>0</v>
      </c>
    </row>
    <row r="34" spans="2:10" x14ac:dyDescent="0.25">
      <c r="B34" s="42"/>
      <c r="C34" s="12" t="s">
        <v>49</v>
      </c>
      <c r="D34" s="13">
        <v>0</v>
      </c>
      <c r="E34" s="13">
        <v>0</v>
      </c>
      <c r="F34" s="13">
        <v>0</v>
      </c>
      <c r="G34" s="13">
        <v>0</v>
      </c>
      <c r="H34" s="13">
        <f t="shared" ref="H34:H37" si="4">D34+E34-F34</f>
        <v>0</v>
      </c>
      <c r="I34" s="13">
        <v>0</v>
      </c>
      <c r="J34" s="13">
        <v>5319432.9800000004</v>
      </c>
    </row>
    <row r="35" spans="2:10" x14ac:dyDescent="0.25">
      <c r="B35" s="42"/>
      <c r="C35" s="12" t="s">
        <v>50</v>
      </c>
      <c r="D35" s="13">
        <v>0</v>
      </c>
      <c r="E35" s="13">
        <v>0</v>
      </c>
      <c r="F35" s="13">
        <v>0</v>
      </c>
      <c r="G35" s="13">
        <v>0</v>
      </c>
      <c r="H35" s="13">
        <f t="shared" si="4"/>
        <v>0</v>
      </c>
      <c r="I35" s="13">
        <v>0</v>
      </c>
      <c r="J35" s="13">
        <v>62408688.439999998</v>
      </c>
    </row>
    <row r="36" spans="2:10" x14ac:dyDescent="0.25">
      <c r="B36" s="42"/>
      <c r="C36" s="12" t="s">
        <v>38</v>
      </c>
      <c r="D36" s="13">
        <v>0</v>
      </c>
      <c r="E36" s="13">
        <v>0</v>
      </c>
      <c r="F36" s="13">
        <v>0</v>
      </c>
      <c r="G36" s="13">
        <v>0</v>
      </c>
      <c r="H36" s="13">
        <f t="shared" si="4"/>
        <v>0</v>
      </c>
      <c r="I36" s="13">
        <v>0</v>
      </c>
      <c r="J36" s="13">
        <v>27223327.34</v>
      </c>
    </row>
    <row r="37" spans="2:10" x14ac:dyDescent="0.25">
      <c r="B37" s="42"/>
      <c r="C37" s="12" t="s">
        <v>39</v>
      </c>
      <c r="D37" s="13">
        <v>0</v>
      </c>
      <c r="E37" s="13">
        <v>0</v>
      </c>
      <c r="F37" s="13">
        <v>0</v>
      </c>
      <c r="G37" s="13">
        <v>0</v>
      </c>
      <c r="H37" s="13">
        <f t="shared" si="4"/>
        <v>0</v>
      </c>
      <c r="I37" s="13">
        <v>0</v>
      </c>
      <c r="J37" s="13">
        <v>11488253.4</v>
      </c>
    </row>
    <row r="38" spans="2:10" x14ac:dyDescent="0.25">
      <c r="B38" s="3"/>
      <c r="C38" s="12" t="s">
        <v>15</v>
      </c>
      <c r="D38" s="4"/>
      <c r="E38" s="4"/>
      <c r="F38" s="4"/>
      <c r="G38" s="4"/>
      <c r="H38" s="16"/>
      <c r="I38" s="4"/>
      <c r="J38" s="4"/>
    </row>
    <row r="39" spans="2:10" x14ac:dyDescent="0.25">
      <c r="B39" s="3"/>
      <c r="C39" s="12" t="s">
        <v>16</v>
      </c>
      <c r="D39" s="4"/>
      <c r="E39" s="4"/>
      <c r="F39" s="4"/>
      <c r="G39" s="4"/>
      <c r="H39" s="16"/>
      <c r="I39" s="4"/>
      <c r="J39" s="4"/>
    </row>
    <row r="40" spans="2:10" ht="15" customHeight="1" x14ac:dyDescent="0.25">
      <c r="B40" s="24"/>
      <c r="C40" s="25"/>
      <c r="D40" s="26"/>
      <c r="E40" s="26"/>
      <c r="F40" s="26"/>
      <c r="G40" s="26"/>
      <c r="H40" s="26"/>
      <c r="I40" s="26"/>
      <c r="J40" s="26"/>
    </row>
    <row r="41" spans="2:10" ht="15" customHeight="1" x14ac:dyDescent="0.25">
      <c r="B41" s="44" t="s">
        <v>17</v>
      </c>
      <c r="C41" s="45"/>
      <c r="D41" s="4"/>
      <c r="E41" s="27"/>
      <c r="F41" s="27"/>
      <c r="G41" s="27"/>
      <c r="H41" s="27"/>
      <c r="I41" s="27"/>
      <c r="J41" s="27"/>
    </row>
    <row r="42" spans="2:10" ht="15" customHeight="1" x14ac:dyDescent="0.25">
      <c r="B42" s="42"/>
      <c r="C42" s="43"/>
      <c r="D42" s="4"/>
      <c r="E42" s="27"/>
      <c r="F42" s="27"/>
      <c r="G42" s="27"/>
      <c r="H42" s="27"/>
      <c r="I42" s="27"/>
      <c r="J42" s="27"/>
    </row>
    <row r="43" spans="2:10" ht="16.5" customHeight="1" x14ac:dyDescent="0.25">
      <c r="B43" s="44" t="s">
        <v>18</v>
      </c>
      <c r="C43" s="45"/>
      <c r="D43" s="17">
        <f>D8+D40</f>
        <v>38277066040.920013</v>
      </c>
      <c r="E43" s="17">
        <f>E8+E40</f>
        <v>902930000</v>
      </c>
      <c r="F43" s="17">
        <f>F8+F40</f>
        <v>627916000.95999992</v>
      </c>
      <c r="G43" s="17">
        <f>G8+G40</f>
        <v>0</v>
      </c>
      <c r="H43" s="17">
        <f>H8+H40</f>
        <v>38494795840.800026</v>
      </c>
      <c r="I43" s="17"/>
      <c r="J43" s="14"/>
    </row>
    <row r="44" spans="2:10" ht="9.9499999999999993" customHeight="1" x14ac:dyDescent="0.25">
      <c r="B44" s="44"/>
      <c r="C44" s="45"/>
      <c r="D44" s="14"/>
      <c r="E44" s="14"/>
      <c r="F44" s="14"/>
      <c r="G44" s="14"/>
      <c r="H44" s="14"/>
      <c r="I44" s="14"/>
      <c r="J44" s="14"/>
    </row>
    <row r="45" spans="2:10" ht="16.5" customHeight="1" x14ac:dyDescent="0.25">
      <c r="B45" s="44" t="s">
        <v>36</v>
      </c>
      <c r="C45" s="45"/>
      <c r="D45" s="28">
        <f>D46+D47+D48</f>
        <v>0</v>
      </c>
      <c r="E45" s="28">
        <f t="shared" ref="E45:G45" si="5">E46+E47+E48</f>
        <v>0</v>
      </c>
      <c r="F45" s="28">
        <f t="shared" si="5"/>
        <v>0</v>
      </c>
      <c r="G45" s="28">
        <f t="shared" si="5"/>
        <v>0</v>
      </c>
      <c r="H45" s="28">
        <f>D45+E45+F45+G45</f>
        <v>0</v>
      </c>
      <c r="I45" s="28"/>
      <c r="J45" s="28"/>
    </row>
    <row r="46" spans="2:10" ht="15" customHeight="1" x14ac:dyDescent="0.25">
      <c r="B46" s="8"/>
      <c r="C46" s="9" t="s">
        <v>19</v>
      </c>
      <c r="D46" s="29">
        <v>0</v>
      </c>
      <c r="E46" s="29">
        <v>0</v>
      </c>
      <c r="F46" s="29">
        <v>0</v>
      </c>
      <c r="G46" s="29">
        <v>0</v>
      </c>
      <c r="H46" s="29">
        <f>D46+E46+F46+G46</f>
        <v>0</v>
      </c>
      <c r="I46" s="29"/>
      <c r="J46" s="29"/>
    </row>
    <row r="47" spans="2:10" ht="15" customHeight="1" x14ac:dyDescent="0.25">
      <c r="B47" s="8"/>
      <c r="C47" s="9" t="s">
        <v>20</v>
      </c>
      <c r="D47" s="29">
        <v>0</v>
      </c>
      <c r="E47" s="29">
        <v>0</v>
      </c>
      <c r="F47" s="29">
        <v>0</v>
      </c>
      <c r="G47" s="29">
        <v>0</v>
      </c>
      <c r="H47" s="29">
        <f>D47+E47+F47+G47</f>
        <v>0</v>
      </c>
      <c r="I47" s="29"/>
      <c r="J47" s="29"/>
    </row>
    <row r="48" spans="2:10" ht="15" customHeight="1" x14ac:dyDescent="0.25">
      <c r="B48" s="8"/>
      <c r="C48" s="9" t="s">
        <v>21</v>
      </c>
      <c r="D48" s="29">
        <v>0</v>
      </c>
      <c r="E48" s="29">
        <v>0</v>
      </c>
      <c r="F48" s="29">
        <v>0</v>
      </c>
      <c r="G48" s="29">
        <v>0</v>
      </c>
      <c r="H48" s="29">
        <f>D48+E48+F48+G48</f>
        <v>0</v>
      </c>
      <c r="I48" s="29"/>
      <c r="J48" s="29"/>
    </row>
    <row r="49" spans="1:11" ht="9.9499999999999993" customHeight="1" x14ac:dyDescent="0.25">
      <c r="B49" s="67"/>
      <c r="C49" s="68"/>
      <c r="D49" s="15"/>
      <c r="E49" s="15"/>
      <c r="F49" s="15"/>
      <c r="G49" s="15"/>
      <c r="H49" s="15"/>
      <c r="I49" s="28"/>
      <c r="J49" s="28"/>
    </row>
    <row r="50" spans="1:11" ht="16.5" customHeight="1" x14ac:dyDescent="0.25">
      <c r="B50" s="44" t="s">
        <v>22</v>
      </c>
      <c r="C50" s="45"/>
      <c r="D50" s="17">
        <f>+D51+D52</f>
        <v>1909818110.48</v>
      </c>
      <c r="E50" s="17">
        <f t="shared" ref="E50:H50" si="6">+E51+E52</f>
        <v>102930000</v>
      </c>
      <c r="F50" s="17">
        <f t="shared" si="6"/>
        <v>0</v>
      </c>
      <c r="G50" s="17">
        <f t="shared" si="6"/>
        <v>0</v>
      </c>
      <c r="H50" s="17">
        <f t="shared" si="6"/>
        <v>1955463911.3199999</v>
      </c>
      <c r="I50" s="28"/>
      <c r="J50" s="28"/>
    </row>
    <row r="51" spans="1:11" ht="15" customHeight="1" x14ac:dyDescent="0.25">
      <c r="B51" s="8"/>
      <c r="C51" s="9" t="s">
        <v>60</v>
      </c>
      <c r="D51" s="13">
        <v>1909818110.48</v>
      </c>
      <c r="E51" s="29">
        <v>0</v>
      </c>
      <c r="F51" s="29">
        <v>0</v>
      </c>
      <c r="G51" s="29">
        <v>0</v>
      </c>
      <c r="H51" s="13">
        <v>1873272694.47</v>
      </c>
      <c r="I51" s="30"/>
      <c r="J51" s="29"/>
    </row>
    <row r="52" spans="1:11" ht="15" customHeight="1" x14ac:dyDescent="0.25">
      <c r="B52" s="8"/>
      <c r="C52" s="9" t="s">
        <v>61</v>
      </c>
      <c r="D52" s="29">
        <v>0</v>
      </c>
      <c r="E52" s="31">
        <v>102930000</v>
      </c>
      <c r="F52" s="29">
        <v>0</v>
      </c>
      <c r="G52" s="29">
        <v>0</v>
      </c>
      <c r="H52" s="13">
        <v>82191216.849999994</v>
      </c>
      <c r="I52" s="29"/>
      <c r="J52" s="29"/>
    </row>
    <row r="53" spans="1:11" ht="9.9499999999999993" customHeight="1" x14ac:dyDescent="0.25">
      <c r="B53" s="69"/>
      <c r="C53" s="70"/>
      <c r="D53" s="5"/>
      <c r="E53" s="5"/>
      <c r="F53" s="5"/>
      <c r="G53" s="5"/>
      <c r="H53" s="5"/>
      <c r="I53" s="5"/>
      <c r="J53" s="5"/>
    </row>
    <row r="54" spans="1:11" ht="5.0999999999999996" customHeight="1" x14ac:dyDescent="0.25"/>
    <row r="55" spans="1:11" ht="20.25" customHeight="1" x14ac:dyDescent="0.25">
      <c r="B55" s="32">
        <v>1</v>
      </c>
      <c r="C55" s="63" t="s">
        <v>28</v>
      </c>
      <c r="D55" s="63"/>
      <c r="E55" s="63"/>
      <c r="F55" s="63"/>
      <c r="G55" s="63"/>
      <c r="H55" s="63"/>
      <c r="I55" s="63"/>
      <c r="J55" s="63"/>
    </row>
    <row r="56" spans="1:11" ht="15" customHeight="1" x14ac:dyDescent="0.25">
      <c r="B56" s="32">
        <v>2</v>
      </c>
      <c r="C56" s="63" t="s">
        <v>29</v>
      </c>
      <c r="D56" s="63"/>
      <c r="E56" s="63"/>
      <c r="F56" s="63"/>
      <c r="G56" s="63"/>
      <c r="H56" s="63"/>
      <c r="I56" s="63"/>
      <c r="J56" s="63"/>
    </row>
    <row r="57" spans="1:11" ht="30" customHeight="1" x14ac:dyDescent="0.25">
      <c r="B57" s="33" t="s">
        <v>54</v>
      </c>
      <c r="C57" s="63" t="s">
        <v>62</v>
      </c>
      <c r="D57" s="63"/>
      <c r="E57" s="63"/>
      <c r="F57" s="63"/>
      <c r="G57" s="63"/>
      <c r="H57" s="63"/>
      <c r="I57" s="63"/>
      <c r="J57" s="63"/>
    </row>
    <row r="58" spans="1:11" ht="33.75" customHeight="1" x14ac:dyDescent="0.25">
      <c r="B58" s="33" t="s">
        <v>54</v>
      </c>
      <c r="C58" s="63" t="s">
        <v>63</v>
      </c>
      <c r="D58" s="63"/>
      <c r="E58" s="63"/>
      <c r="F58" s="63"/>
      <c r="G58" s="63"/>
      <c r="H58" s="63"/>
      <c r="I58" s="63"/>
      <c r="J58" s="63"/>
    </row>
    <row r="59" spans="1:11" ht="12.75" customHeight="1" x14ac:dyDescent="0.25">
      <c r="B59" s="33"/>
      <c r="C59" s="22"/>
      <c r="D59" s="22"/>
      <c r="E59" s="22"/>
      <c r="F59" s="22"/>
      <c r="G59" s="22"/>
      <c r="H59" s="22"/>
      <c r="I59" s="22"/>
      <c r="J59" s="22"/>
    </row>
    <row r="60" spans="1:11" ht="24.75" x14ac:dyDescent="0.25">
      <c r="B60" s="64" t="s">
        <v>23</v>
      </c>
      <c r="C60" s="65"/>
      <c r="D60" s="19" t="s">
        <v>30</v>
      </c>
      <c r="E60" s="19" t="s">
        <v>31</v>
      </c>
      <c r="F60" s="19" t="s">
        <v>32</v>
      </c>
      <c r="G60" s="19" t="s">
        <v>24</v>
      </c>
      <c r="H60" s="19" t="s">
        <v>33</v>
      </c>
    </row>
    <row r="61" spans="1:11" ht="15" customHeight="1" x14ac:dyDescent="0.25">
      <c r="B61" s="61" t="s">
        <v>25</v>
      </c>
      <c r="C61" s="62"/>
      <c r="D61" s="6"/>
      <c r="E61" s="6"/>
      <c r="F61" s="6"/>
      <c r="G61" s="6"/>
      <c r="H61" s="6"/>
    </row>
    <row r="62" spans="1:11" s="39" customFormat="1" ht="15" customHeight="1" x14ac:dyDescent="0.25">
      <c r="A62" s="34"/>
      <c r="B62" s="35"/>
      <c r="C62" s="9" t="s">
        <v>64</v>
      </c>
      <c r="D62" s="36">
        <v>839234738</v>
      </c>
      <c r="E62" s="37" t="s">
        <v>65</v>
      </c>
      <c r="F62" s="37" t="s">
        <v>66</v>
      </c>
      <c r="G62" s="37" t="s">
        <v>67</v>
      </c>
      <c r="H62" s="38">
        <v>7.4399999999999994E-2</v>
      </c>
      <c r="I62" s="34"/>
      <c r="J62" s="34"/>
      <c r="K62" s="34"/>
    </row>
    <row r="63" spans="1:11" s="39" customFormat="1" ht="15" customHeight="1" x14ac:dyDescent="0.25">
      <c r="A63" s="34"/>
      <c r="B63" s="35"/>
      <c r="C63" s="9" t="s">
        <v>26</v>
      </c>
      <c r="D63" s="4"/>
      <c r="E63" s="4"/>
      <c r="F63" s="4"/>
      <c r="G63" s="4"/>
      <c r="H63" s="4"/>
      <c r="I63" s="34"/>
      <c r="J63" s="34"/>
      <c r="K63" s="34"/>
    </row>
    <row r="64" spans="1:11" s="39" customFormat="1" ht="15" customHeight="1" x14ac:dyDescent="0.25">
      <c r="A64" s="34"/>
      <c r="B64" s="40"/>
      <c r="C64" s="10" t="s">
        <v>27</v>
      </c>
      <c r="D64" s="7"/>
      <c r="E64" s="7"/>
      <c r="F64" s="7"/>
      <c r="G64" s="7"/>
      <c r="H64" s="7"/>
      <c r="I64" s="34"/>
      <c r="J64" s="34"/>
      <c r="K64" s="34"/>
    </row>
    <row r="65" spans="2:8" ht="5.25" customHeight="1" x14ac:dyDescent="0.25"/>
    <row r="66" spans="2:8" hidden="1" x14ac:dyDescent="0.25"/>
    <row r="67" spans="2:8" hidden="1" x14ac:dyDescent="0.25"/>
    <row r="68" spans="2:8" x14ac:dyDescent="0.25">
      <c r="B68" s="41" t="s">
        <v>68</v>
      </c>
      <c r="C68" s="66" t="s">
        <v>69</v>
      </c>
      <c r="D68" s="66"/>
      <c r="E68" s="66"/>
      <c r="F68" s="66"/>
      <c r="G68" s="66"/>
      <c r="H68" s="66"/>
    </row>
    <row r="69" spans="2:8" x14ac:dyDescent="0.25"/>
    <row r="70" spans="2:8" x14ac:dyDescent="0.25"/>
    <row r="71" spans="2:8" x14ac:dyDescent="0.25"/>
    <row r="72" spans="2:8" x14ac:dyDescent="0.25"/>
    <row r="73" spans="2:8" x14ac:dyDescent="0.25"/>
    <row r="74" spans="2:8" x14ac:dyDescent="0.25"/>
    <row r="75" spans="2:8" x14ac:dyDescent="0.25"/>
    <row r="76" spans="2:8" x14ac:dyDescent="0.25"/>
    <row r="77" spans="2:8" x14ac:dyDescent="0.25"/>
    <row r="78" spans="2:8" x14ac:dyDescent="0.25"/>
    <row r="79" spans="2:8" x14ac:dyDescent="0.25"/>
    <row r="80" spans="2:8"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sheetData>
  <mergeCells count="22">
    <mergeCell ref="C58:J58"/>
    <mergeCell ref="B60:C60"/>
    <mergeCell ref="B61:C61"/>
    <mergeCell ref="C68:H68"/>
    <mergeCell ref="B49:C49"/>
    <mergeCell ref="B50:C50"/>
    <mergeCell ref="B53:C53"/>
    <mergeCell ref="C55:J55"/>
    <mergeCell ref="C56:J56"/>
    <mergeCell ref="C57:J57"/>
    <mergeCell ref="B45:C45"/>
    <mergeCell ref="B1:J1"/>
    <mergeCell ref="B2:J2"/>
    <mergeCell ref="B3:J3"/>
    <mergeCell ref="B4:J4"/>
    <mergeCell ref="B5:J5"/>
    <mergeCell ref="B6:C6"/>
    <mergeCell ref="B7:C7"/>
    <mergeCell ref="B8:C8"/>
    <mergeCell ref="B41:C41"/>
    <mergeCell ref="B43:C43"/>
    <mergeCell ref="B44:C44"/>
  </mergeCells>
  <pageMargins left="0.37" right="0.35" top="0.38" bottom="0.46" header="0.31496062992125984" footer="0.31496062992125984"/>
  <pageSetup scale="7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1er_trim_2018</vt:lpstr>
      <vt:lpstr>2do_trim_2018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teresita_quezada</dc:creator>
  <cp:lastModifiedBy>Admin</cp:lastModifiedBy>
  <cp:lastPrinted>2018-07-30T17:18:53Z</cp:lastPrinted>
  <dcterms:created xsi:type="dcterms:W3CDTF">2016-10-11T17:36:10Z</dcterms:created>
  <dcterms:modified xsi:type="dcterms:W3CDTF">2018-08-01T23:43:08Z</dcterms:modified>
</cp:coreProperties>
</file>