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ARPETA 074 SECTOR CENTRAL 3T2022\CONCENTRADO 3T 2022\PUBLICACIÓN CONSOLIDADOS\"/>
    </mc:Choice>
  </mc:AlternateContent>
  <bookViews>
    <workbookView xWindow="120" yWindow="75" windowWidth="18915" windowHeight="11760"/>
  </bookViews>
  <sheets>
    <sheet name="RECURSOS CONCURRENTES 3T2022" sheetId="1" r:id="rId1"/>
  </sheets>
  <calcPr calcId="152511"/>
</workbook>
</file>

<file path=xl/calcChain.xml><?xml version="1.0" encoding="utf-8"?>
<calcChain xmlns="http://schemas.openxmlformats.org/spreadsheetml/2006/main">
  <c r="K50" i="1" l="1"/>
  <c r="K47" i="1" l="1"/>
  <c r="K45" i="1" l="1"/>
  <c r="K44" i="1" l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J14" i="1"/>
  <c r="K14" i="1" s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<sst xmlns="http://schemas.openxmlformats.org/spreadsheetml/2006/main" count="182" uniqueCount="140">
  <si>
    <t>Entidad Federativa: Gobierno del Estado de México</t>
  </si>
  <si>
    <t>Formato de programas con recursos concurrentes por orden de gobierno</t>
  </si>
  <si>
    <t>Nombre del programa</t>
  </si>
  <si>
    <t>Federal</t>
  </si>
  <si>
    <t>Estatal</t>
  </si>
  <si>
    <t>Municipal</t>
  </si>
  <si>
    <t>Otros</t>
  </si>
  <si>
    <t>Monto                      Total                      j=c+e+g+i</t>
  </si>
  <si>
    <t>Dependencia/
Entidad</t>
  </si>
  <si>
    <t>Aportación
Monto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</si>
  <si>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</si>
  <si>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</si>
  <si>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</si>
  <si>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</si>
  <si>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</si>
  <si>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</si>
  <si>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</si>
  <si>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</si>
  <si>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</si>
  <si>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Período (trimestre 3ro del año 2022)</t>
  </si>
  <si>
    <t>Convenio de Coordinación para el establecimiento, operación y apoyo financiero del Telebachillerato Comunitario en el Estado de México</t>
  </si>
  <si>
    <t>Secretaría de Educación Pública / Subsecretaría de Educación Media Superior y Superior</t>
  </si>
  <si>
    <t>Secretaría de Educación del Gobierno del Estado de México</t>
  </si>
  <si>
    <t xml:space="preserve">Subsidios Federales para Organismos Descentralizados Estatales. Universidad Estatal del Valle de Ecatepec. </t>
  </si>
  <si>
    <t xml:space="preserve">Secretaria de Educación Pública/Subsecretaría de Educación Media Superior y Superior </t>
  </si>
  <si>
    <t>Secretaria de Educación del Gobierno del Estado de México</t>
  </si>
  <si>
    <t>Universidad Estatal del Valle de Ecatepec</t>
  </si>
  <si>
    <t xml:space="preserve">Convenio de Coordinación para la creación, operación y apoyo financiero del Tecnológico de Estudios Superiores de San Felipe del Progreso </t>
  </si>
  <si>
    <t>Secretaría de Educación Pública/Subsecretaria de Educación Media Superior y Superior</t>
  </si>
  <si>
    <t>Tecnológico de Estudios Superiores de San Felipe del Progreso</t>
  </si>
  <si>
    <t>Subsidio Ordinario Universidad Estatal del Valle de Toluca</t>
  </si>
  <si>
    <t>Secretaria de Educación Pública/ Subsecretaria de Educación Media Superior y Superior</t>
  </si>
  <si>
    <t>Universidad Estatal del Valle de Toluca.</t>
  </si>
  <si>
    <t>Convenio de Coordinación para la creación, operación y apoyo Financiero de la Universidad Tecnológica del Sur del Estado de México</t>
  </si>
  <si>
    <t>Secretaria de Educación Pública / Coordinación General  de Universidades Tecnológicas y Politécnicas</t>
  </si>
  <si>
    <t>Secretaria de Educación/Gobierno del Estado de México</t>
  </si>
  <si>
    <t>Subsidio Federal para Organismos Descentralizados Estatales - Universidad Tecnológica de Tecámac</t>
  </si>
  <si>
    <t>Secretaría de Educación Pública/ Subsecretaria de Educación Media Superior y Superior</t>
  </si>
  <si>
    <t>Secretaría de Educación del Gobierno Estado de México</t>
  </si>
  <si>
    <t>Convenio de Coordinación para la Creación, Operación y Apoyo Financiero. Universidad Politécnica de Texcoco</t>
  </si>
  <si>
    <t>Secretaría de Educación Pública/ Subsecretaría de Educación Media Superior y Superior</t>
  </si>
  <si>
    <t>Secretaría de Educación del Gobierno del Estado México</t>
  </si>
  <si>
    <t>Universidad Politécnica de Texcoco</t>
  </si>
  <si>
    <t xml:space="preserve">Convenio de Coordinación para la creación, Operación y Apoyo Financiero.                                             Universidad Politécnica de Cuautitlán Izcalli </t>
  </si>
  <si>
    <t>Secretaria de Educación Pública/Subsecretaria de Educación Media Superior y Superior</t>
  </si>
  <si>
    <t>Universidad Politécnica de Cuautitlán Izcalli</t>
  </si>
  <si>
    <t>Subsidios Federales para Organismos Descentralizados Estatales (Educación Superior Tecnológica). Tecnológico de Estudios Superiores de Chicoloapan</t>
  </si>
  <si>
    <t>Secretaría de Educación Pública, Subsecretaría de Educación Media Superior y Superior</t>
  </si>
  <si>
    <t>Secretaría de Educación Gobierno del Estado de México</t>
  </si>
  <si>
    <t>Convenio especifico para la asignación de recursos financieros para la operación de las Universidades Tecnológicas del Estado de México. Universidad Tecnológica del Valle de Toluca</t>
  </si>
  <si>
    <t>Universidad Tecnológica del Valle de Toluca.</t>
  </si>
  <si>
    <t>Apoyo Solidario para la Operación de las Universidades Politécnicas del Estado de México. Universidad Politécnica del Valle de Toluca.</t>
  </si>
  <si>
    <t>Secretaria de Educación Publica-Subsecretaria de Educación Media Superior y Superior</t>
  </si>
  <si>
    <t>Secretaria de Educación - Gobierno del Estado de México</t>
  </si>
  <si>
    <t>Convenio de Coordinación para la creación, operación y apoyo financiero del Tecnológico de Estudios Superiores de Huixquilucan</t>
  </si>
  <si>
    <t>Secretaria de Educación Pública / Subsecretaria de Educación Media Superior y Superior</t>
  </si>
  <si>
    <t xml:space="preserve">Secretaría de Educación del Gobierno del Estado de México. </t>
  </si>
  <si>
    <t>Tecnológico de Estudios Superiores de Huixquilucan</t>
  </si>
  <si>
    <t>Subsidios Federales para Organismos Descentralizados Estatales/Tecnológico de Estudios Superiores de Chimalhuacán</t>
  </si>
  <si>
    <t>Secretaria de Educación/Gobierno del Estado de México.</t>
  </si>
  <si>
    <t>Tecnológico de Estudios Superiores de Chimalhuacán</t>
  </si>
  <si>
    <t>Convenio Marco de Colaboración para el Apoyo Financiero. Universidad Mexiquense del Bicentenario.</t>
  </si>
  <si>
    <t xml:space="preserve">Secretaría de Educación  Pública/ Subsecretaria de Educación Media  Superior y Superior </t>
  </si>
  <si>
    <t>Universidad Mexiquense del Bicentenario</t>
  </si>
  <si>
    <t xml:space="preserve">Convenio Específico para la Asignación de Recursos Financieros para la Operación de las Universidades Tecnológicas del Estado de México. Universidad Tecnológica de Zinacantepec </t>
  </si>
  <si>
    <t>Secretaría de Educación Gobierno del Estado de México.</t>
  </si>
  <si>
    <t>Subsidios Federales para Organismos Descentralizados Universidad Politécnica de Chimalhuacán</t>
  </si>
  <si>
    <t>Secretaría de Educación Pública/Subsecretaría de Educación Media Superior y Superior</t>
  </si>
  <si>
    <t>Universidad Politécnica de Chimalhuacán</t>
  </si>
  <si>
    <t>U006 Subsidios Federales para Organismos Descentralizados Estatales. Universidad Tecnológica de Nezahualcóyotl</t>
  </si>
  <si>
    <t>Educación Media Superior Tecnológica - Colegio de Estudios Científicos y Tecnológicos del Estado de México</t>
  </si>
  <si>
    <t xml:space="preserve">Secretaria de Educación Pública - Subsecretaria de Educación Media Superior </t>
  </si>
  <si>
    <t>Secretaria de Educación del Gobierno Estado de México</t>
  </si>
  <si>
    <t xml:space="preserve">Educación para el Desarrollo Integral.- Tecnológico de Estudios Superiores de Tianguistenco. </t>
  </si>
  <si>
    <t>Secretaría de Educación Pública/Subsecretaría de Educación Media Superior y Superior.</t>
  </si>
  <si>
    <t>Tecnológico de Estudios Superiores de Tianguistenco</t>
  </si>
  <si>
    <t>Convenio de Coordinación para el desarrollo de la Educación Media Superior y Superior en el Estado de México. Tecnológico de Estudios Superiores del Oriente del Estado de México</t>
  </si>
  <si>
    <t>Secretaría de Educación Pública Subsecretaría de Educación Media Superior y Superior</t>
  </si>
  <si>
    <t>Tecnológico de Estudios Superiores del Oriente del Estado de México</t>
  </si>
  <si>
    <t>Convenio Específico para la Asignación de Recursos Financieros para la Operación de la Universidad Tecnológica "Fidel Velázquez"</t>
  </si>
  <si>
    <t>Secretaría de Educación Pública/ Dirección General de Universidades Tecnológicas  y Politécnicas</t>
  </si>
  <si>
    <t>Secretaría de Educación / Gobierno del Estado de México</t>
  </si>
  <si>
    <t>Universidad Tecnológica Fidel Velázquez</t>
  </si>
  <si>
    <t>Educación Superior Tecnológica. Tecnológico de Estudios Superiores de Ixtapaluca.</t>
  </si>
  <si>
    <t>Secretaría de Educación del Gobierno del Estado de México.</t>
  </si>
  <si>
    <t>Tecnológico de Estudios Superiores de Ixtapaluca</t>
  </si>
  <si>
    <t>Convenio de Coordinación para la Creación, Operación y Apoyo Financiero. Tecnológico de Estudios Superiores de Ecatepec.</t>
  </si>
  <si>
    <t>Secretaría de Educación Pública  Tecnológico Nacional de México.</t>
  </si>
  <si>
    <t>Tecnológico de Estudios Superiores de Ecatepec.</t>
  </si>
  <si>
    <t>Convenio de Apoyo Financiero  Universidad Politécnica del Valle de México</t>
  </si>
  <si>
    <t>Universidad Politécnica del Valle de México</t>
  </si>
  <si>
    <t xml:space="preserve">Convenio de Coordinación para la creación, operación y apoyo financiero del Tecnológico de Estudios Superiores de Jocotitlán. </t>
  </si>
  <si>
    <t>Secretaría de Educación, Gobierno del Estado de México</t>
  </si>
  <si>
    <t>Tecnológico de Estudios Superiores de Jocotitlán</t>
  </si>
  <si>
    <t>Subsidios Federales para Organismos Descentralizados. Tecnológico de Estudios Superiores de Chalco.</t>
  </si>
  <si>
    <t>Secretaria de Educación Pública, subsecretaria de Educación Media Superior y Superior.</t>
  </si>
  <si>
    <t>Tecnológico de Estudios Superiores de Chalco</t>
  </si>
  <si>
    <t>U006 Subsidios para organismos descentralizados estatales</t>
  </si>
  <si>
    <t>Secretaria de Educación Pública/Subsecretaría de Educación Media Superior y Superior</t>
  </si>
  <si>
    <t>Universidad Intercultural del Estado de México</t>
  </si>
  <si>
    <t>Convenio  de Apoyo Financiero Solidario. Tecnológico de Estudios Superiores de Jilotepec</t>
  </si>
  <si>
    <t>Tecnológico de Estudios Superiores de Jilotepec</t>
  </si>
  <si>
    <t>Subsidios Federales para Organismos Descentralizados Estatales Colegio de Bachilleres del Estado de México</t>
  </si>
  <si>
    <t>Secretaria de Educación Gobierno del Estado de México</t>
  </si>
  <si>
    <t>Colegio de Bachilleres del Estado de México</t>
  </si>
  <si>
    <t>Convenio de Apoyo Financiero Solidario Universidad Politécnica de Tecámac</t>
  </si>
  <si>
    <t>Subsidios Federales para Organismos Descentralizados Estatales. Tecnológico de Estudios Superiores de Cuautitlán Izcalli.</t>
  </si>
  <si>
    <t>Secretaría de Educación Pública- Subsecretaría de Educación Media Superior y Superior.</t>
  </si>
  <si>
    <t>Tecnológico de Estudios Superiores de Cuautitlán Izcalli.</t>
  </si>
  <si>
    <t>Secretaría de Educación Pública Subsecretaria de Educación Media Superior y Superior</t>
  </si>
  <si>
    <t>Tecnológico de Estudios Superiores de Valle de Bravo</t>
  </si>
  <si>
    <t>Convenio de Apoyo Financiero Solidario. Universidad Politécnica de Atlacomulco</t>
  </si>
  <si>
    <t>Universidad Politécnica de Atlacomulco</t>
  </si>
  <si>
    <t>Convenio de Coordinación para la Creación, Operación y Apoyo Financiero. Universidad Politécnica de Atlautla</t>
  </si>
  <si>
    <t>Universidad Politécnica de Atlautla</t>
  </si>
  <si>
    <t>Convenio de Coordinación para la Creación, Operación y Apoyo Financiero de las Universidades Politécnicas. Universidad Politécnica Otzolotepec.</t>
  </si>
  <si>
    <t>Universidad Politécnica de Otzolotepec</t>
  </si>
  <si>
    <t>Subsidios Federales para organismos descentralizados Estatales/Tecnológico de Estudios Superiores de Villa Guerrero</t>
  </si>
  <si>
    <t>Subsidio para organismos descentralizados estatales al Tecnológico de Estudios Superiores de Coacalco</t>
  </si>
  <si>
    <t>Secretaría de Educación Pública Tecnológico  Nacional de México</t>
  </si>
  <si>
    <t>Tecnológico  de Estudios Superiores de Coacalco.</t>
  </si>
  <si>
    <t>Sanidad e Inocuidad Agroalimentaria</t>
  </si>
  <si>
    <t>Secretaría de Agricultura y Desarrollo Rural</t>
  </si>
  <si>
    <t>Secretaría del Campo</t>
  </si>
  <si>
    <t>Programa de Agua Potable, Drenaje y Tratamiento (PROAGUA) 2022</t>
  </si>
  <si>
    <t xml:space="preserve">Secretaría de Medio Ambiente y Recursos Naturales / Comisión Nacional del Agua </t>
  </si>
  <si>
    <t xml:space="preserve">Secretaria de Desarrollo Urbano y Obra                                      Comisión del Agua del Estado de México </t>
  </si>
  <si>
    <t>Programa de Registro e Identificación de Población: "Fortalecimiento del Registro Civil" (Acción Nueva)</t>
  </si>
  <si>
    <t>Dirección General del Registro Nacional de Población e Identidad.</t>
  </si>
  <si>
    <t>Gobierno del Estado de México.     Secretaría de Finanzas. Subsecretaría de Planeación y Presupuesto.</t>
  </si>
  <si>
    <t>Subsidios federales para organismos descentralizados estatales.</t>
  </si>
  <si>
    <t>Secretaría de Educación Pública</t>
  </si>
  <si>
    <t>Secretaría del Trabajo</t>
  </si>
  <si>
    <t>UDP-FOCIR/EDOMEX2021</t>
  </si>
  <si>
    <t>Secretaría de Económia</t>
  </si>
  <si>
    <t>Instituto Mexiquense del Emprendedor</t>
  </si>
  <si>
    <t>Fondo de Aportaciones para la Seguridad Pública 2022</t>
  </si>
  <si>
    <t>Secretaría de Gobernación</t>
  </si>
  <si>
    <t>Secretaría de Finanzas del Estado de México</t>
  </si>
  <si>
    <r>
      <t xml:space="preserve">Convenio de coordinación que para la creación, operación y apoyo financiero del </t>
    </r>
    <r>
      <rPr>
        <sz val="10"/>
        <rFont val="HelveticaNeueLT Std Lt"/>
        <family val="2"/>
      </rPr>
      <t>Tecnológico de Estudios Superiores de Valle de Bravo</t>
    </r>
    <r>
      <rPr>
        <sz val="10"/>
        <color indexed="10"/>
        <rFont val="HelveticaNeueLT Std Lt"/>
        <family val="2"/>
      </rPr>
      <t xml:space="preserve">  </t>
    </r>
    <r>
      <rPr>
        <sz val="10"/>
        <color indexed="8"/>
        <rFont val="HelveticaNeueLT Std Lt"/>
        <family val="2"/>
      </rPr>
      <t>celebran, la Secretaría de Educación Pública y el Gobierno del Estado Libre y Soberano de México.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</si>
</sst>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theme="1"/>
      <name val="HelveticaNeueLT Std Lt"/>
      <family val="2"/>
    </font>
    <font>
      <sz val="10"/>
      <name val="HelveticaNeueLT Std Lt"/>
      <family val="2"/>
    </font>
    <font>
      <sz val="10"/>
      <color theme="1"/>
      <name val="HelveticaNeueLT Std Lt"/>
      <family val="2"/>
    </font>
    <font>
      <sz val="10"/>
      <color indexed="8"/>
      <name val="HelveticaNeueLT Std Lt"/>
      <family val="2"/>
    </font>
    <font>
      <sz val="10"/>
      <color rgb="FF000000"/>
      <name val="HelveticaNeueLT Std Lt"/>
      <family val="2"/>
    </font>
    <font>
      <sz val="10"/>
      <color indexed="10"/>
      <name val="HelveticaNeueLT Std L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/>
    </xf>
    <xf numFmtId="44" fontId="6" fillId="0" borderId="0" xfId="11" applyFont="1" applyBorder="1" applyAlignment="1">
      <alignment horizontal="center" vertical="center" wrapText="1"/>
    </xf>
    <xf numFmtId="44" fontId="5" fillId="0" borderId="0" xfId="1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5" fillId="0" borderId="0" xfId="11" applyFont="1" applyBorder="1" applyAlignment="1">
      <alignment vertical="center"/>
    </xf>
    <xf numFmtId="44" fontId="6" fillId="0" borderId="0" xfId="11" applyFont="1" applyBorder="1" applyAlignment="1">
      <alignment vertical="center"/>
    </xf>
    <xf numFmtId="2" fontId="6" fillId="0" borderId="18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left" vertical="center" wrapText="1"/>
    </xf>
    <xf numFmtId="4" fontId="6" fillId="0" borderId="0" xfId="10" applyNumberFormat="1" applyFont="1" applyBorder="1" applyAlignment="1">
      <alignment horizontal="left" vertical="center" wrapText="1"/>
    </xf>
    <xf numFmtId="4" fontId="5" fillId="0" borderId="0" xfId="10" applyNumberFormat="1" applyFont="1" applyBorder="1" applyAlignment="1">
      <alignment horizontal="center" vertical="center" wrapText="1"/>
    </xf>
    <xf numFmtId="4" fontId="5" fillId="0" borderId="0" xfId="10" applyNumberFormat="1" applyFont="1" applyBorder="1" applyAlignment="1">
      <alignment horizontal="center" vertical="center"/>
    </xf>
    <xf numFmtId="4" fontId="6" fillId="0" borderId="0" xfId="10" applyNumberFormat="1" applyFont="1" applyBorder="1" applyAlignment="1">
      <alignment horizontal="center" vertical="center"/>
    </xf>
    <xf numFmtId="4" fontId="6" fillId="0" borderId="0" xfId="9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" fontId="5" fillId="0" borderId="0" xfId="10" applyNumberFormat="1" applyFont="1" applyBorder="1" applyAlignment="1">
      <alignment horizontal="right" vertical="center"/>
    </xf>
    <xf numFmtId="49" fontId="6" fillId="2" borderId="20" xfId="0" applyNumberFormat="1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right" vertical="center"/>
    </xf>
    <xf numFmtId="49" fontId="6" fillId="2" borderId="20" xfId="0" applyNumberFormat="1" applyFont="1" applyFill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right" vertical="center"/>
    </xf>
    <xf numFmtId="49" fontId="6" fillId="0" borderId="18" xfId="0" applyNumberFormat="1" applyFont="1" applyBorder="1" applyAlignment="1">
      <alignment horizontal="left" vertical="center" wrapText="1"/>
    </xf>
    <xf numFmtId="4" fontId="6" fillId="0" borderId="18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 shrinkToFit="1"/>
    </xf>
    <xf numFmtId="43" fontId="7" fillId="0" borderId="18" xfId="9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4" fontId="6" fillId="0" borderId="18" xfId="1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/>
    </xf>
    <xf numFmtId="0" fontId="6" fillId="0" borderId="18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4" fontId="6" fillId="0" borderId="18" xfId="0" applyNumberFormat="1" applyFont="1" applyBorder="1" applyAlignment="1">
      <alignment horizontal="right" vertical="center" wrapText="1"/>
    </xf>
    <xf numFmtId="2" fontId="6" fillId="0" borderId="18" xfId="0" applyNumberFormat="1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/>
    </xf>
    <xf numFmtId="4" fontId="6" fillId="0" borderId="18" xfId="1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4" fontId="7" fillId="0" borderId="18" xfId="9" applyNumberFormat="1" applyFont="1" applyFill="1" applyBorder="1" applyAlignment="1">
      <alignment horizontal="right" vertical="center"/>
    </xf>
    <xf numFmtId="43" fontId="7" fillId="0" borderId="18" xfId="9" applyFont="1" applyFill="1" applyBorder="1" applyAlignment="1">
      <alignment horizontal="right" vertical="center"/>
    </xf>
    <xf numFmtId="165" fontId="6" fillId="0" borderId="18" xfId="9" applyNumberFormat="1" applyFont="1" applyBorder="1" applyAlignment="1">
      <alignment horizontal="right" vertical="center"/>
    </xf>
    <xf numFmtId="4" fontId="6" fillId="0" borderId="18" xfId="0" applyNumberFormat="1" applyFont="1" applyFill="1" applyBorder="1" applyAlignment="1">
      <alignment horizontal="right" vertical="center"/>
    </xf>
    <xf numFmtId="2" fontId="6" fillId="0" borderId="18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left" vertical="center" wrapText="1"/>
    </xf>
    <xf numFmtId="43" fontId="5" fillId="0" borderId="18" xfId="9" applyFont="1" applyFill="1" applyBorder="1" applyAlignment="1">
      <alignment horizontal="left" vertical="center" wrapText="1"/>
    </xf>
    <xf numFmtId="4" fontId="5" fillId="0" borderId="18" xfId="9" applyNumberFormat="1" applyFont="1" applyFill="1" applyBorder="1" applyAlignment="1">
      <alignment horizontal="right" vertical="center"/>
    </xf>
    <xf numFmtId="43" fontId="5" fillId="3" borderId="18" xfId="9" applyFont="1" applyFill="1" applyBorder="1" applyAlignment="1">
      <alignment horizontal="center" vertical="center" wrapText="1"/>
    </xf>
    <xf numFmtId="4" fontId="6" fillId="0" borderId="18" xfId="9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right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49" fontId="6" fillId="0" borderId="18" xfId="0" applyNumberFormat="1" applyFont="1" applyFill="1" applyBorder="1" applyAlignment="1">
      <alignment horizontal="left" vertical="center" wrapText="1"/>
    </xf>
    <xf numFmtId="43" fontId="6" fillId="0" borderId="18" xfId="9" applyFont="1" applyFill="1" applyBorder="1" applyAlignment="1">
      <alignment horizontal="left" vertical="center" wrapText="1"/>
    </xf>
    <xf numFmtId="43" fontId="6" fillId="0" borderId="18" xfId="9" applyFont="1" applyFill="1" applyBorder="1" applyAlignment="1">
      <alignment horizontal="right" vertical="center" wrapText="1"/>
    </xf>
    <xf numFmtId="43" fontId="6" fillId="0" borderId="18" xfId="9" applyFont="1" applyFill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right" vertical="center"/>
    </xf>
    <xf numFmtId="43" fontId="5" fillId="0" borderId="18" xfId="9" applyFont="1" applyBorder="1" applyAlignment="1">
      <alignment horizontal="center" vertical="center" wrapText="1"/>
    </xf>
    <xf numFmtId="4" fontId="6" fillId="0" borderId="18" xfId="9" applyNumberFormat="1" applyFont="1" applyBorder="1" applyAlignment="1">
      <alignment horizontal="right" vertical="center"/>
    </xf>
    <xf numFmtId="0" fontId="5" fillId="2" borderId="18" xfId="0" applyFont="1" applyFill="1" applyBorder="1" applyAlignment="1">
      <alignment horizontal="left" vertical="center" wrapText="1"/>
    </xf>
    <xf numFmtId="4" fontId="5" fillId="2" borderId="18" xfId="0" applyNumberFormat="1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left" vertical="center" wrapText="1"/>
    </xf>
    <xf numFmtId="0" fontId="6" fillId="0" borderId="18" xfId="0" applyNumberFormat="1" applyFont="1" applyBorder="1" applyAlignment="1">
      <alignment horizontal="right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right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left" vertical="center" wrapText="1"/>
    </xf>
    <xf numFmtId="4" fontId="5" fillId="0" borderId="18" xfId="10" applyNumberFormat="1" applyFont="1" applyFill="1" applyBorder="1" applyAlignment="1">
      <alignment horizontal="center" vertical="center" wrapText="1"/>
    </xf>
    <xf numFmtId="44" fontId="6" fillId="0" borderId="18" xfId="10" applyFont="1" applyFill="1" applyBorder="1" applyAlignment="1">
      <alignment vertical="center"/>
    </xf>
    <xf numFmtId="4" fontId="6" fillId="0" borderId="19" xfId="0" applyNumberFormat="1" applyFont="1" applyBorder="1" applyAlignment="1">
      <alignment horizontal="right" vertical="center"/>
    </xf>
    <xf numFmtId="49" fontId="6" fillId="0" borderId="19" xfId="0" applyNumberFormat="1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20" xfId="0" applyNumberFormat="1" applyFont="1" applyFill="1" applyBorder="1" applyAlignment="1">
      <alignment horizontal="left" vertical="center" wrapText="1"/>
    </xf>
    <xf numFmtId="44" fontId="6" fillId="0" borderId="18" xfId="10" applyFont="1" applyFill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center" vertical="center"/>
    </xf>
    <xf numFmtId="4" fontId="7" fillId="0" borderId="18" xfId="9" applyNumberFormat="1" applyFont="1" applyBorder="1" applyAlignment="1">
      <alignment horizontal="right" vertical="center"/>
    </xf>
    <xf numFmtId="4" fontId="5" fillId="2" borderId="18" xfId="9" applyNumberFormat="1" applyFont="1" applyFill="1" applyBorder="1" applyAlignment="1" applyProtection="1">
      <alignment horizontal="right" vertical="center" wrapText="1"/>
    </xf>
    <xf numFmtId="4" fontId="5" fillId="0" borderId="18" xfId="9" applyNumberFormat="1" applyFont="1" applyBorder="1" applyAlignment="1">
      <alignment horizontal="right" vertical="center"/>
    </xf>
    <xf numFmtId="4" fontId="6" fillId="0" borderId="18" xfId="9" applyNumberFormat="1" applyFont="1" applyFill="1" applyBorder="1" applyAlignment="1">
      <alignment horizontal="right" vertical="center" wrapText="1"/>
    </xf>
    <xf numFmtId="4" fontId="6" fillId="0" borderId="18" xfId="9" applyNumberFormat="1" applyFont="1" applyBorder="1" applyAlignment="1">
      <alignment horizontal="center" vertical="center"/>
    </xf>
    <xf numFmtId="4" fontId="7" fillId="0" borderId="18" xfId="9" applyNumberFormat="1" applyFont="1" applyBorder="1" applyAlignment="1">
      <alignment horizontal="center" vertical="center"/>
    </xf>
    <xf numFmtId="4" fontId="5" fillId="2" borderId="18" xfId="1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 wrapText="1"/>
    </xf>
    <xf numFmtId="4" fontId="6" fillId="0" borderId="18" xfId="9" applyNumberFormat="1" applyFont="1" applyBorder="1" applyAlignment="1">
      <alignment horizontal="center" vertical="center" wrapText="1"/>
    </xf>
    <xf numFmtId="4" fontId="6" fillId="0" borderId="18" xfId="10" applyNumberFormat="1" applyFont="1" applyBorder="1" applyAlignment="1">
      <alignment horizontal="center" vertical="center"/>
    </xf>
    <xf numFmtId="4" fontId="7" fillId="0" borderId="18" xfId="9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4" fontId="5" fillId="0" borderId="18" xfId="9" applyNumberFormat="1" applyFont="1" applyFill="1" applyBorder="1" applyAlignment="1">
      <alignment horizontal="center" vertical="center"/>
    </xf>
    <xf numFmtId="4" fontId="5" fillId="2" borderId="18" xfId="9" applyNumberFormat="1" applyFont="1" applyFill="1" applyBorder="1" applyAlignment="1" applyProtection="1">
      <alignment horizontal="center" vertical="center" wrapText="1"/>
    </xf>
    <xf numFmtId="4" fontId="6" fillId="0" borderId="18" xfId="9" applyNumberFormat="1" applyFont="1" applyFill="1" applyBorder="1" applyAlignment="1">
      <alignment horizontal="center" vertical="center"/>
    </xf>
    <xf numFmtId="4" fontId="5" fillId="0" borderId="18" xfId="9" applyNumberFormat="1" applyFont="1" applyBorder="1" applyAlignment="1">
      <alignment horizontal="center" vertical="center"/>
    </xf>
    <xf numFmtId="4" fontId="6" fillId="0" borderId="19" xfId="9" applyNumberFormat="1" applyFont="1" applyBorder="1" applyAlignment="1">
      <alignment horizontal="center" vertical="center"/>
    </xf>
    <xf numFmtId="4" fontId="6" fillId="2" borderId="20" xfId="0" applyNumberFormat="1" applyFont="1" applyFill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" fontId="5" fillId="0" borderId="18" xfId="10" applyNumberFormat="1" applyFont="1" applyFill="1" applyBorder="1" applyAlignment="1">
      <alignment horizontal="center" vertical="center"/>
    </xf>
    <xf numFmtId="4" fontId="6" fillId="2" borderId="18" xfId="0" applyNumberFormat="1" applyFont="1" applyFill="1" applyBorder="1" applyAlignment="1">
      <alignment horizontal="center" vertical="center"/>
    </xf>
    <xf numFmtId="4" fontId="6" fillId="0" borderId="18" xfId="9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/>
    </xf>
    <xf numFmtId="4" fontId="5" fillId="0" borderId="18" xfId="9" applyNumberFormat="1" applyFont="1" applyBorder="1" applyAlignment="1">
      <alignment horizontal="center" vertical="center" wrapText="1"/>
    </xf>
    <xf numFmtId="4" fontId="5" fillId="2" borderId="18" xfId="9" applyNumberFormat="1" applyFont="1" applyFill="1" applyBorder="1" applyAlignment="1">
      <alignment horizontal="center" vertical="center"/>
    </xf>
    <xf numFmtId="4" fontId="5" fillId="3" borderId="18" xfId="12" applyNumberFormat="1" applyFont="1" applyFill="1" applyBorder="1" applyAlignment="1">
      <alignment horizontal="right" vertical="center"/>
    </xf>
    <xf numFmtId="4" fontId="5" fillId="0" borderId="18" xfId="0" applyNumberFormat="1" applyFont="1" applyFill="1" applyBorder="1" applyAlignment="1">
      <alignment horizontal="right" vertical="center"/>
    </xf>
    <xf numFmtId="4" fontId="5" fillId="0" borderId="18" xfId="10" applyNumberFormat="1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13">
    <cellStyle name="Millares" xfId="9" builtinId="3"/>
    <cellStyle name="Millares 2" xfId="1"/>
    <cellStyle name="Millares 2 2" xfId="2"/>
    <cellStyle name="Millares 3" xfId="8"/>
    <cellStyle name="Moneda" xfId="10" builtinId="4"/>
    <cellStyle name="Moneda 2" xfId="3"/>
    <cellStyle name="Moneda 3" xfId="5"/>
    <cellStyle name="Moneda 4" xfId="11"/>
    <cellStyle name="Normal" xfId="0" builtinId="0"/>
    <cellStyle name="Normal 2" xfId="4"/>
    <cellStyle name="Normal 2 10" xfId="7"/>
    <cellStyle name="Normal 2 2" xfId="6"/>
    <cellStyle name="Porcentaje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"/>
  <sheetViews>
    <sheetView tabSelected="1" zoomScaleNormal="100" workbookViewId="0">
      <selection activeCell="B4" sqref="B4:K4"/>
    </sheetView>
  </sheetViews>
  <sheetFormatPr baseColWidth="10" defaultRowHeight="15" x14ac:dyDescent="0.25"/>
  <cols>
    <col min="1" max="1" width="5.7109375" customWidth="1"/>
    <col min="2" max="2" width="30.7109375" customWidth="1"/>
    <col min="3" max="10" width="17.7109375" customWidth="1"/>
    <col min="11" max="11" width="18.7109375" customWidth="1"/>
  </cols>
  <sheetData>
    <row r="1" spans="2:11" ht="15.75" thickBot="1" x14ac:dyDescent="0.3"/>
    <row r="2" spans="2:11" ht="15.75" thickTop="1" x14ac:dyDescent="0.25">
      <c r="B2" s="129" t="s">
        <v>0</v>
      </c>
      <c r="C2" s="130"/>
      <c r="D2" s="130"/>
      <c r="E2" s="130"/>
      <c r="F2" s="130"/>
      <c r="G2" s="130"/>
      <c r="H2" s="130"/>
      <c r="I2" s="130"/>
      <c r="J2" s="130"/>
      <c r="K2" s="131"/>
    </row>
    <row r="3" spans="2:11" x14ac:dyDescent="0.25">
      <c r="B3" s="132" t="s">
        <v>1</v>
      </c>
      <c r="C3" s="133"/>
      <c r="D3" s="133"/>
      <c r="E3" s="133"/>
      <c r="F3" s="133"/>
      <c r="G3" s="133"/>
      <c r="H3" s="133"/>
      <c r="I3" s="133"/>
      <c r="J3" s="133"/>
      <c r="K3" s="134"/>
    </row>
    <row r="4" spans="2:11" ht="15.75" thickBot="1" x14ac:dyDescent="0.3">
      <c r="B4" s="135" t="s">
        <v>19</v>
      </c>
      <c r="C4" s="136"/>
      <c r="D4" s="136"/>
      <c r="E4" s="136"/>
      <c r="F4" s="136"/>
      <c r="G4" s="136"/>
      <c r="H4" s="136"/>
      <c r="I4" s="136"/>
      <c r="J4" s="136"/>
      <c r="K4" s="137"/>
    </row>
    <row r="5" spans="2:11" ht="15.75" thickTop="1" x14ac:dyDescent="0.25">
      <c r="B5" s="138" t="s">
        <v>2</v>
      </c>
      <c r="C5" s="125" t="s">
        <v>3</v>
      </c>
      <c r="D5" s="125"/>
      <c r="E5" s="125" t="s">
        <v>4</v>
      </c>
      <c r="F5" s="125"/>
      <c r="G5" s="125" t="s">
        <v>5</v>
      </c>
      <c r="H5" s="125"/>
      <c r="I5" s="125" t="s">
        <v>6</v>
      </c>
      <c r="J5" s="125"/>
      <c r="K5" s="126" t="s">
        <v>7</v>
      </c>
    </row>
    <row r="6" spans="2:11" ht="25.5" x14ac:dyDescent="0.25">
      <c r="B6" s="139"/>
      <c r="C6" s="1" t="s">
        <v>8</v>
      </c>
      <c r="D6" s="1" t="s">
        <v>9</v>
      </c>
      <c r="E6" s="1" t="s">
        <v>8</v>
      </c>
      <c r="F6" s="1" t="s">
        <v>9</v>
      </c>
      <c r="G6" s="1" t="s">
        <v>8</v>
      </c>
      <c r="H6" s="1" t="s">
        <v>9</v>
      </c>
      <c r="I6" s="1" t="s">
        <v>8</v>
      </c>
      <c r="J6" s="1" t="s">
        <v>9</v>
      </c>
      <c r="K6" s="127"/>
    </row>
    <row r="7" spans="2:11" ht="15.75" thickBot="1" x14ac:dyDescent="0.3">
      <c r="B7" s="2" t="s">
        <v>10</v>
      </c>
      <c r="C7" s="3" t="s">
        <v>11</v>
      </c>
      <c r="D7" s="3" t="s">
        <v>12</v>
      </c>
      <c r="E7" s="4" t="s">
        <v>13</v>
      </c>
      <c r="F7" s="3" t="s">
        <v>14</v>
      </c>
      <c r="G7" s="3" t="s">
        <v>15</v>
      </c>
      <c r="H7" s="3" t="s">
        <v>16</v>
      </c>
      <c r="I7" s="3" t="s">
        <v>17</v>
      </c>
      <c r="J7" s="3" t="s">
        <v>18</v>
      </c>
      <c r="K7" s="128"/>
    </row>
    <row r="8" spans="2:11" ht="90.95" customHeight="1" thickTop="1" x14ac:dyDescent="0.25">
      <c r="B8" s="27" t="s">
        <v>20</v>
      </c>
      <c r="C8" s="27" t="s">
        <v>21</v>
      </c>
      <c r="D8" s="29">
        <v>40602378</v>
      </c>
      <c r="E8" s="27" t="s">
        <v>22</v>
      </c>
      <c r="F8" s="29">
        <v>40602378</v>
      </c>
      <c r="G8" s="28"/>
      <c r="H8" s="29">
        <v>0</v>
      </c>
      <c r="I8" s="29"/>
      <c r="J8" s="29">
        <v>0</v>
      </c>
      <c r="K8" s="28">
        <v>81204756</v>
      </c>
    </row>
    <row r="9" spans="2:11" ht="90.95" customHeight="1" x14ac:dyDescent="0.25">
      <c r="B9" s="6" t="s">
        <v>23</v>
      </c>
      <c r="C9" s="6" t="s">
        <v>24</v>
      </c>
      <c r="D9" s="29">
        <v>10052000</v>
      </c>
      <c r="E9" s="6" t="s">
        <v>25</v>
      </c>
      <c r="F9" s="29">
        <v>13760889</v>
      </c>
      <c r="G9" s="30"/>
      <c r="H9" s="29">
        <v>0</v>
      </c>
      <c r="I9" s="31" t="s">
        <v>26</v>
      </c>
      <c r="J9" s="29">
        <v>13648639.720000001</v>
      </c>
      <c r="K9" s="28">
        <f>D9+F9+H9+J9</f>
        <v>37461528.719999999</v>
      </c>
    </row>
    <row r="10" spans="2:11" ht="90.95" customHeight="1" x14ac:dyDescent="0.25">
      <c r="B10" s="27" t="s">
        <v>27</v>
      </c>
      <c r="C10" s="27" t="s">
        <v>28</v>
      </c>
      <c r="D10" s="101">
        <v>6031423</v>
      </c>
      <c r="E10" s="32" t="s">
        <v>22</v>
      </c>
      <c r="F10" s="101">
        <v>5731320.6200000001</v>
      </c>
      <c r="G10" s="30"/>
      <c r="H10" s="29">
        <v>0</v>
      </c>
      <c r="I10" s="33" t="s">
        <v>29</v>
      </c>
      <c r="J10" s="101">
        <v>7886690</v>
      </c>
      <c r="K10" s="96">
        <f>D10+F10+J10</f>
        <v>19649433.620000001</v>
      </c>
    </row>
    <row r="11" spans="2:11" ht="90.95" customHeight="1" x14ac:dyDescent="0.25">
      <c r="B11" s="27" t="s">
        <v>30</v>
      </c>
      <c r="C11" s="27" t="s">
        <v>31</v>
      </c>
      <c r="D11" s="29">
        <v>4464000</v>
      </c>
      <c r="E11" s="27" t="s">
        <v>25</v>
      </c>
      <c r="F11" s="29">
        <v>7396111.5</v>
      </c>
      <c r="G11" s="30"/>
      <c r="H11" s="29">
        <v>0</v>
      </c>
      <c r="I11" s="34" t="s">
        <v>32</v>
      </c>
      <c r="J11" s="29">
        <v>4939920.5</v>
      </c>
      <c r="K11" s="28">
        <f>+F11+H11+J11+D11</f>
        <v>16800032</v>
      </c>
    </row>
    <row r="12" spans="2:11" ht="90.95" customHeight="1" x14ac:dyDescent="0.25">
      <c r="B12" s="6" t="s">
        <v>33</v>
      </c>
      <c r="C12" s="6" t="s">
        <v>34</v>
      </c>
      <c r="D12" s="102">
        <v>6887589</v>
      </c>
      <c r="E12" s="35" t="s">
        <v>35</v>
      </c>
      <c r="F12" s="102">
        <v>8780392.8399999999</v>
      </c>
      <c r="G12" s="30"/>
      <c r="H12" s="29">
        <v>0</v>
      </c>
      <c r="I12" s="34"/>
      <c r="J12" s="29">
        <v>0</v>
      </c>
      <c r="K12" s="36">
        <f>D12+F12+H12+J12</f>
        <v>15667981.84</v>
      </c>
    </row>
    <row r="13" spans="2:11" ht="90.95" customHeight="1" x14ac:dyDescent="0.25">
      <c r="B13" s="37" t="s">
        <v>36</v>
      </c>
      <c r="C13" s="37" t="s">
        <v>37</v>
      </c>
      <c r="D13" s="103">
        <v>23411961</v>
      </c>
      <c r="E13" s="38" t="s">
        <v>38</v>
      </c>
      <c r="F13" s="115">
        <v>37465723.210000001</v>
      </c>
      <c r="G13" s="39"/>
      <c r="H13" s="7">
        <v>0</v>
      </c>
      <c r="I13" s="7"/>
      <c r="J13" s="7">
        <v>0</v>
      </c>
      <c r="K13" s="39">
        <f>D13+F13+J13</f>
        <v>60877684.210000001</v>
      </c>
    </row>
    <row r="14" spans="2:11" ht="90.95" customHeight="1" x14ac:dyDescent="0.25">
      <c r="B14" s="6" t="s">
        <v>39</v>
      </c>
      <c r="C14" s="6" t="s">
        <v>40</v>
      </c>
      <c r="D14" s="104">
        <v>3382275</v>
      </c>
      <c r="E14" s="6" t="s">
        <v>41</v>
      </c>
      <c r="F14" s="100">
        <v>3928391.38</v>
      </c>
      <c r="G14" s="40"/>
      <c r="H14" s="104">
        <v>0</v>
      </c>
      <c r="I14" s="31" t="s">
        <v>42</v>
      </c>
      <c r="J14" s="120">
        <f>4632106.31+2367498.31+425082.33+190064.89+119311.09+80792.62+191364.99+89833.51+24237.44+13002.95+21852.24-2855619.56</f>
        <v>5299527.1199999992</v>
      </c>
      <c r="K14" s="39">
        <f>D14+F14+J14</f>
        <v>12610193.5</v>
      </c>
    </row>
    <row r="15" spans="2:11" ht="90.95" customHeight="1" x14ac:dyDescent="0.25">
      <c r="B15" s="6" t="s">
        <v>43</v>
      </c>
      <c r="C15" s="6" t="s">
        <v>44</v>
      </c>
      <c r="D15" s="7">
        <v>2690921.52</v>
      </c>
      <c r="E15" s="6" t="s">
        <v>25</v>
      </c>
      <c r="F15" s="100">
        <v>2094635.64</v>
      </c>
      <c r="G15" s="41"/>
      <c r="H15" s="7">
        <v>0</v>
      </c>
      <c r="I15" s="31" t="s">
        <v>45</v>
      </c>
      <c r="J15" s="29">
        <v>1450612.56</v>
      </c>
      <c r="K15" s="69">
        <v>6236169.7199999997</v>
      </c>
    </row>
    <row r="16" spans="2:11" ht="90.95" customHeight="1" x14ac:dyDescent="0.25">
      <c r="B16" s="6" t="s">
        <v>46</v>
      </c>
      <c r="C16" s="6" t="s">
        <v>47</v>
      </c>
      <c r="D16" s="105">
        <v>1708997</v>
      </c>
      <c r="E16" s="6" t="s">
        <v>48</v>
      </c>
      <c r="F16" s="105">
        <v>2265076.06</v>
      </c>
      <c r="G16" s="41"/>
      <c r="H16" s="105">
        <v>0</v>
      </c>
      <c r="I16" s="31"/>
      <c r="J16" s="105">
        <v>0</v>
      </c>
      <c r="K16" s="42">
        <f>D16+F16+H16+J16</f>
        <v>3974073.06</v>
      </c>
    </row>
    <row r="17" spans="2:11" ht="90.95" customHeight="1" x14ac:dyDescent="0.25">
      <c r="B17" s="6" t="s">
        <v>49</v>
      </c>
      <c r="C17" s="27" t="s">
        <v>31</v>
      </c>
      <c r="D17" s="29">
        <v>16709310</v>
      </c>
      <c r="E17" s="27" t="s">
        <v>25</v>
      </c>
      <c r="F17" s="29">
        <v>18204525.350000001</v>
      </c>
      <c r="G17" s="30"/>
      <c r="H17" s="29">
        <v>0</v>
      </c>
      <c r="I17" s="34" t="s">
        <v>50</v>
      </c>
      <c r="J17" s="29">
        <v>9234169.5199999996</v>
      </c>
      <c r="K17" s="28">
        <f>+F17+H17+J17+D17</f>
        <v>44148004.870000005</v>
      </c>
    </row>
    <row r="18" spans="2:11" ht="90.95" customHeight="1" x14ac:dyDescent="0.25">
      <c r="B18" s="6" t="s">
        <v>51</v>
      </c>
      <c r="C18" s="6" t="s">
        <v>52</v>
      </c>
      <c r="D18" s="106">
        <v>8595579</v>
      </c>
      <c r="E18" s="6" t="s">
        <v>53</v>
      </c>
      <c r="F18" s="106">
        <v>10674240.109999999</v>
      </c>
      <c r="G18" s="45"/>
      <c r="H18" s="105">
        <v>0</v>
      </c>
      <c r="I18" s="31"/>
      <c r="J18" s="105">
        <v>0</v>
      </c>
      <c r="K18" s="44">
        <f>+D18+F18+H18+J18</f>
        <v>19269819.109999999</v>
      </c>
    </row>
    <row r="19" spans="2:11" ht="90.95" customHeight="1" x14ac:dyDescent="0.25">
      <c r="B19" s="6" t="s">
        <v>54</v>
      </c>
      <c r="C19" s="6" t="s">
        <v>55</v>
      </c>
      <c r="D19" s="100">
        <v>6696437</v>
      </c>
      <c r="E19" s="6" t="s">
        <v>56</v>
      </c>
      <c r="F19" s="100">
        <v>7764468</v>
      </c>
      <c r="G19" s="46"/>
      <c r="H19" s="100">
        <v>0</v>
      </c>
      <c r="I19" s="31" t="s">
        <v>57</v>
      </c>
      <c r="J19" s="100">
        <v>11644187.76</v>
      </c>
      <c r="K19" s="69">
        <f>+D19+F19+H19+J19</f>
        <v>26105092.759999998</v>
      </c>
    </row>
    <row r="20" spans="2:11" ht="90.95" customHeight="1" x14ac:dyDescent="0.25">
      <c r="B20" s="6" t="s">
        <v>58</v>
      </c>
      <c r="C20" s="6" t="s">
        <v>44</v>
      </c>
      <c r="D20" s="29">
        <v>10264919</v>
      </c>
      <c r="E20" s="6" t="s">
        <v>59</v>
      </c>
      <c r="F20" s="29">
        <v>8523413.9800000004</v>
      </c>
      <c r="G20" s="30"/>
      <c r="H20" s="29">
        <v>0</v>
      </c>
      <c r="I20" s="31" t="s">
        <v>60</v>
      </c>
      <c r="J20" s="29">
        <v>15381147.800000001</v>
      </c>
      <c r="K20" s="28">
        <f>D20+F20+H20+J20</f>
        <v>34169480.780000001</v>
      </c>
    </row>
    <row r="21" spans="2:11" ht="90.95" customHeight="1" x14ac:dyDescent="0.25">
      <c r="B21" s="6" t="s">
        <v>61</v>
      </c>
      <c r="C21" s="6" t="s">
        <v>62</v>
      </c>
      <c r="D21" s="107">
        <v>17859000</v>
      </c>
      <c r="E21" s="37" t="s">
        <v>22</v>
      </c>
      <c r="F21" s="107">
        <v>43696977</v>
      </c>
      <c r="G21" s="41"/>
      <c r="H21" s="29">
        <v>0</v>
      </c>
      <c r="I21" s="31" t="s">
        <v>63</v>
      </c>
      <c r="J21" s="107">
        <v>50746121.399999999</v>
      </c>
      <c r="K21" s="36">
        <f>+D21+F21+J21</f>
        <v>112302098.40000001</v>
      </c>
    </row>
    <row r="22" spans="2:11" ht="90.95" customHeight="1" x14ac:dyDescent="0.25">
      <c r="B22" s="6" t="s">
        <v>64</v>
      </c>
      <c r="C22" s="6" t="s">
        <v>62</v>
      </c>
      <c r="D22" s="100">
        <v>5321622.49</v>
      </c>
      <c r="E22" s="6" t="s">
        <v>65</v>
      </c>
      <c r="F22" s="100">
        <v>5693959.9000000004</v>
      </c>
      <c r="G22" s="41"/>
      <c r="H22" s="100">
        <v>0</v>
      </c>
      <c r="I22" s="31"/>
      <c r="J22" s="100">
        <v>0</v>
      </c>
      <c r="K22" s="69">
        <f>D22+F22+H22+J22</f>
        <v>11015582.390000001</v>
      </c>
    </row>
    <row r="23" spans="2:11" ht="90.95" customHeight="1" x14ac:dyDescent="0.25">
      <c r="B23" s="6" t="s">
        <v>66</v>
      </c>
      <c r="C23" s="6" t="s">
        <v>67</v>
      </c>
      <c r="D23" s="29">
        <v>4703344</v>
      </c>
      <c r="E23" s="6" t="s">
        <v>22</v>
      </c>
      <c r="F23" s="104">
        <v>6009629</v>
      </c>
      <c r="G23" s="28"/>
      <c r="H23" s="29">
        <v>0</v>
      </c>
      <c r="I23" s="7" t="s">
        <v>68</v>
      </c>
      <c r="J23" s="29">
        <v>4406852</v>
      </c>
      <c r="K23" s="28">
        <f>D23+F23+H23+J23</f>
        <v>15119825</v>
      </c>
    </row>
    <row r="24" spans="2:11" ht="90.95" customHeight="1" x14ac:dyDescent="0.25">
      <c r="B24" s="49" t="s">
        <v>69</v>
      </c>
      <c r="C24" s="49" t="s">
        <v>67</v>
      </c>
      <c r="D24" s="51">
        <v>24652980</v>
      </c>
      <c r="E24" s="49" t="s">
        <v>22</v>
      </c>
      <c r="F24" s="51">
        <v>25789854.550000001</v>
      </c>
      <c r="G24" s="50"/>
      <c r="H24" s="51">
        <v>0</v>
      </c>
      <c r="I24" s="51"/>
      <c r="J24" s="51">
        <v>0</v>
      </c>
      <c r="K24" s="50">
        <f>SUM(D24:J24)</f>
        <v>50442834.549999997</v>
      </c>
    </row>
    <row r="25" spans="2:11" ht="90.95" customHeight="1" x14ac:dyDescent="0.25">
      <c r="B25" s="6" t="s">
        <v>70</v>
      </c>
      <c r="C25" s="37" t="s">
        <v>71</v>
      </c>
      <c r="D25" s="103">
        <v>144166246</v>
      </c>
      <c r="E25" s="37" t="s">
        <v>72</v>
      </c>
      <c r="F25" s="107">
        <v>104249387.54000001</v>
      </c>
      <c r="G25" s="41"/>
      <c r="H25" s="29">
        <v>0</v>
      </c>
      <c r="I25" s="31"/>
      <c r="J25" s="29">
        <v>0</v>
      </c>
      <c r="K25" s="47">
        <f>D25+F25+H25+J25</f>
        <v>248415633.54000002</v>
      </c>
    </row>
    <row r="26" spans="2:11" ht="90.95" customHeight="1" x14ac:dyDescent="0.25">
      <c r="B26" s="27" t="s">
        <v>73</v>
      </c>
      <c r="C26" s="27" t="s">
        <v>74</v>
      </c>
      <c r="D26" s="29">
        <v>7426366</v>
      </c>
      <c r="E26" s="52" t="s">
        <v>22</v>
      </c>
      <c r="F26" s="107">
        <v>7316381.2999999998</v>
      </c>
      <c r="G26" s="26"/>
      <c r="H26" s="117">
        <v>0</v>
      </c>
      <c r="I26" s="53" t="s">
        <v>75</v>
      </c>
      <c r="J26" s="117">
        <v>8981670</v>
      </c>
      <c r="K26" s="28">
        <f>D26+F26+H26+J26</f>
        <v>23724417.300000001</v>
      </c>
    </row>
    <row r="27" spans="2:11" ht="90.95" customHeight="1" x14ac:dyDescent="0.25">
      <c r="B27" s="6" t="s">
        <v>76</v>
      </c>
      <c r="C27" s="6" t="s">
        <v>77</v>
      </c>
      <c r="D27" s="100">
        <v>9275022</v>
      </c>
      <c r="E27" s="6" t="s">
        <v>22</v>
      </c>
      <c r="F27" s="110">
        <v>7771281.6900000004</v>
      </c>
      <c r="G27" s="48"/>
      <c r="H27" s="29">
        <v>0</v>
      </c>
      <c r="I27" s="31" t="s">
        <v>78</v>
      </c>
      <c r="J27" s="100">
        <v>10412110.390000001</v>
      </c>
      <c r="K27" s="69">
        <f>+D27+F27+H27+J27</f>
        <v>27458414.080000002</v>
      </c>
    </row>
    <row r="28" spans="2:11" ht="90.95" customHeight="1" x14ac:dyDescent="0.25">
      <c r="B28" s="54" t="s">
        <v>79</v>
      </c>
      <c r="C28" s="55" t="s">
        <v>80</v>
      </c>
      <c r="D28" s="108">
        <v>24299814</v>
      </c>
      <c r="E28" s="55" t="s">
        <v>81</v>
      </c>
      <c r="F28" s="108">
        <v>27605815.18</v>
      </c>
      <c r="G28" s="56"/>
      <c r="H28" s="117">
        <v>0</v>
      </c>
      <c r="I28" s="57" t="s">
        <v>82</v>
      </c>
      <c r="J28" s="108">
        <v>13602558</v>
      </c>
      <c r="K28" s="122">
        <f>SUM(D28+F28+J28)</f>
        <v>65508187.18</v>
      </c>
    </row>
    <row r="29" spans="2:11" ht="90.95" customHeight="1" x14ac:dyDescent="0.25">
      <c r="B29" s="6" t="s">
        <v>83</v>
      </c>
      <c r="C29" s="37" t="s">
        <v>44</v>
      </c>
      <c r="D29" s="100">
        <v>7612173</v>
      </c>
      <c r="E29" s="37" t="s">
        <v>84</v>
      </c>
      <c r="F29" s="100">
        <v>5615825.1100000003</v>
      </c>
      <c r="G29" s="39"/>
      <c r="H29" s="104">
        <v>0</v>
      </c>
      <c r="I29" s="31" t="s">
        <v>85</v>
      </c>
      <c r="J29" s="100">
        <v>9363862.9000000004</v>
      </c>
      <c r="K29" s="39">
        <f>J29+F29+D29</f>
        <v>22591861.010000002</v>
      </c>
    </row>
    <row r="30" spans="2:11" ht="90.95" customHeight="1" x14ac:dyDescent="0.25">
      <c r="B30" s="59" t="s">
        <v>86</v>
      </c>
      <c r="C30" s="59" t="s">
        <v>87</v>
      </c>
      <c r="D30" s="109">
        <v>24251429</v>
      </c>
      <c r="E30" s="59" t="s">
        <v>65</v>
      </c>
      <c r="F30" s="109">
        <v>50370214.130000003</v>
      </c>
      <c r="G30" s="60"/>
      <c r="H30" s="109">
        <v>0</v>
      </c>
      <c r="I30" s="61" t="s">
        <v>88</v>
      </c>
      <c r="J30" s="109">
        <v>825004.72</v>
      </c>
      <c r="K30" s="97">
        <f>+D30+F30+H30+J30</f>
        <v>75446647.849999994</v>
      </c>
    </row>
    <row r="31" spans="2:11" ht="90.95" customHeight="1" x14ac:dyDescent="0.25">
      <c r="B31" s="62" t="s">
        <v>89</v>
      </c>
      <c r="C31" s="37" t="s">
        <v>44</v>
      </c>
      <c r="D31" s="110">
        <v>31931117</v>
      </c>
      <c r="E31" s="63" t="s">
        <v>22</v>
      </c>
      <c r="F31" s="110">
        <v>29843139.149999999</v>
      </c>
      <c r="G31" s="64">
        <v>0</v>
      </c>
      <c r="H31" s="118">
        <v>0</v>
      </c>
      <c r="I31" s="65" t="s">
        <v>90</v>
      </c>
      <c r="J31" s="110">
        <v>27440746</v>
      </c>
      <c r="K31" s="99">
        <f>+D31+F31+J31</f>
        <v>89215002.150000006</v>
      </c>
    </row>
    <row r="32" spans="2:11" ht="90.95" customHeight="1" x14ac:dyDescent="0.25">
      <c r="B32" s="66" t="s">
        <v>91</v>
      </c>
      <c r="C32" s="66" t="s">
        <v>40</v>
      </c>
      <c r="D32" s="111">
        <v>9800524</v>
      </c>
      <c r="E32" s="37" t="s">
        <v>92</v>
      </c>
      <c r="F32" s="111">
        <v>6770882.04</v>
      </c>
      <c r="G32" s="67"/>
      <c r="H32" s="95">
        <v>0</v>
      </c>
      <c r="I32" s="68" t="s">
        <v>93</v>
      </c>
      <c r="J32" s="108">
        <v>11039776.779999999</v>
      </c>
      <c r="K32" s="98">
        <f>D32+F32+J32</f>
        <v>27611182.82</v>
      </c>
    </row>
    <row r="33" spans="2:11" ht="90.95" customHeight="1" x14ac:dyDescent="0.25">
      <c r="B33" s="6" t="s">
        <v>94</v>
      </c>
      <c r="C33" s="6" t="s">
        <v>95</v>
      </c>
      <c r="D33" s="100">
        <v>7243264</v>
      </c>
      <c r="E33" s="37" t="s">
        <v>92</v>
      </c>
      <c r="F33" s="100">
        <v>5954188.0300000003</v>
      </c>
      <c r="G33" s="48"/>
      <c r="H33" s="29">
        <v>0</v>
      </c>
      <c r="I33" s="31" t="s">
        <v>96</v>
      </c>
      <c r="J33" s="100">
        <v>6252200.25</v>
      </c>
      <c r="K33" s="69">
        <f>+D33+F33+J33</f>
        <v>19449652.280000001</v>
      </c>
    </row>
    <row r="34" spans="2:11" ht="90.95" customHeight="1" x14ac:dyDescent="0.25">
      <c r="B34" s="70" t="s">
        <v>97</v>
      </c>
      <c r="C34" s="70" t="s">
        <v>98</v>
      </c>
      <c r="D34" s="108">
        <v>8744000</v>
      </c>
      <c r="E34" s="70" t="s">
        <v>22</v>
      </c>
      <c r="F34" s="108">
        <v>12400702</v>
      </c>
      <c r="G34" s="71"/>
      <c r="H34" s="119">
        <v>0</v>
      </c>
      <c r="I34" s="72" t="s">
        <v>99</v>
      </c>
      <c r="J34" s="121">
        <v>2095636</v>
      </c>
      <c r="K34" s="71">
        <f>D34+F34+H34+J34</f>
        <v>23240338</v>
      </c>
    </row>
    <row r="35" spans="2:11" ht="90.95" customHeight="1" x14ac:dyDescent="0.25">
      <c r="B35" s="6" t="s">
        <v>100</v>
      </c>
      <c r="C35" s="6" t="s">
        <v>77</v>
      </c>
      <c r="D35" s="29">
        <v>6019592</v>
      </c>
      <c r="E35" s="6" t="s">
        <v>48</v>
      </c>
      <c r="F35" s="29">
        <v>6518619.5099999998</v>
      </c>
      <c r="G35" s="48"/>
      <c r="H35" s="29">
        <v>0</v>
      </c>
      <c r="I35" s="31" t="s">
        <v>101</v>
      </c>
      <c r="J35" s="29">
        <v>6119576.1799999997</v>
      </c>
      <c r="K35" s="28">
        <f>SUM(D35+F35+J35)</f>
        <v>18657787.689999998</v>
      </c>
    </row>
    <row r="36" spans="2:11" ht="90.95" customHeight="1" x14ac:dyDescent="0.25">
      <c r="B36" s="6" t="s">
        <v>102</v>
      </c>
      <c r="C36" s="6" t="s">
        <v>77</v>
      </c>
      <c r="D36" s="29">
        <v>101289870</v>
      </c>
      <c r="E36" s="73" t="s">
        <v>103</v>
      </c>
      <c r="F36" s="29">
        <v>140157955.90000001</v>
      </c>
      <c r="G36" s="41"/>
      <c r="H36" s="29">
        <v>0</v>
      </c>
      <c r="I36" s="7" t="s">
        <v>104</v>
      </c>
      <c r="J36" s="29">
        <v>587366.65</v>
      </c>
      <c r="K36" s="28">
        <f>D36+F36+H36+J36</f>
        <v>242035192.55000001</v>
      </c>
    </row>
    <row r="37" spans="2:11" ht="90.95" customHeight="1" x14ac:dyDescent="0.25">
      <c r="B37" s="6" t="s">
        <v>105</v>
      </c>
      <c r="C37" s="6" t="s">
        <v>77</v>
      </c>
      <c r="D37" s="108">
        <v>5192091</v>
      </c>
      <c r="E37" s="73" t="s">
        <v>103</v>
      </c>
      <c r="F37" s="108">
        <v>4739569.58</v>
      </c>
      <c r="G37" s="74"/>
      <c r="H37" s="29">
        <v>0</v>
      </c>
      <c r="I37" s="75"/>
      <c r="J37" s="29">
        <v>0</v>
      </c>
      <c r="K37" s="123">
        <f>D37+F37+H37+J37</f>
        <v>9931660.5800000001</v>
      </c>
    </row>
    <row r="38" spans="2:11" ht="90.95" customHeight="1" x14ac:dyDescent="0.25">
      <c r="B38" s="27" t="s">
        <v>106</v>
      </c>
      <c r="C38" s="27" t="s">
        <v>107</v>
      </c>
      <c r="D38" s="29">
        <v>12968033</v>
      </c>
      <c r="E38" s="27" t="s">
        <v>84</v>
      </c>
      <c r="F38" s="29">
        <v>9884971.1899999976</v>
      </c>
      <c r="G38" s="76"/>
      <c r="H38" s="29">
        <v>0</v>
      </c>
      <c r="I38" s="34" t="s">
        <v>108</v>
      </c>
      <c r="J38" s="29">
        <v>24510751.870000001</v>
      </c>
      <c r="K38" s="28">
        <f>D38+F38+H38+J38</f>
        <v>47363756.060000002</v>
      </c>
    </row>
    <row r="39" spans="2:11" ht="90.95" customHeight="1" x14ac:dyDescent="0.25">
      <c r="B39" s="77" t="s">
        <v>139</v>
      </c>
      <c r="C39" s="77" t="s">
        <v>109</v>
      </c>
      <c r="D39" s="107">
        <v>7236708</v>
      </c>
      <c r="E39" s="78" t="s">
        <v>22</v>
      </c>
      <c r="F39" s="107">
        <v>6965100</v>
      </c>
      <c r="G39" s="79"/>
      <c r="H39" s="107">
        <v>0</v>
      </c>
      <c r="I39" s="80" t="s">
        <v>110</v>
      </c>
      <c r="J39" s="107">
        <v>9761472</v>
      </c>
      <c r="K39" s="47">
        <f>D39+F39+H39+J39</f>
        <v>23963280</v>
      </c>
    </row>
    <row r="40" spans="2:11" ht="90.95" customHeight="1" x14ac:dyDescent="0.25">
      <c r="B40" s="81" t="s">
        <v>111</v>
      </c>
      <c r="C40" s="81" t="s">
        <v>40</v>
      </c>
      <c r="D40" s="100">
        <v>3759539.85</v>
      </c>
      <c r="E40" s="81" t="s">
        <v>84</v>
      </c>
      <c r="F40" s="100">
        <v>8398742.9700000007</v>
      </c>
      <c r="G40" s="82"/>
      <c r="H40" s="100">
        <v>0</v>
      </c>
      <c r="I40" s="83" t="s">
        <v>112</v>
      </c>
      <c r="J40" s="100">
        <v>2405071.5699999998</v>
      </c>
      <c r="K40" s="69">
        <f>+D40+F40+H40+J40</f>
        <v>14563354.390000001</v>
      </c>
    </row>
    <row r="41" spans="2:11" ht="90.95" customHeight="1" x14ac:dyDescent="0.25">
      <c r="B41" s="6" t="s">
        <v>113</v>
      </c>
      <c r="C41" s="6" t="s">
        <v>40</v>
      </c>
      <c r="D41" s="100">
        <v>1706622</v>
      </c>
      <c r="E41" s="6" t="s">
        <v>41</v>
      </c>
      <c r="F41" s="110">
        <v>3072089.89</v>
      </c>
      <c r="G41" s="40"/>
      <c r="H41" s="110">
        <v>0</v>
      </c>
      <c r="I41" s="31" t="s">
        <v>114</v>
      </c>
      <c r="J41" s="118">
        <v>1547539.5</v>
      </c>
      <c r="K41" s="39">
        <f>+D41+F41+J41</f>
        <v>6326251.3900000006</v>
      </c>
    </row>
    <row r="42" spans="2:11" ht="90.95" customHeight="1" x14ac:dyDescent="0.25">
      <c r="B42" s="84" t="s">
        <v>115</v>
      </c>
      <c r="C42" s="84" t="s">
        <v>40</v>
      </c>
      <c r="D42" s="108">
        <v>3738558</v>
      </c>
      <c r="E42" s="84" t="s">
        <v>84</v>
      </c>
      <c r="F42" s="108">
        <v>13497859.57</v>
      </c>
      <c r="G42" s="85"/>
      <c r="H42" s="110">
        <v>0</v>
      </c>
      <c r="I42" s="86" t="s">
        <v>116</v>
      </c>
      <c r="J42" s="108">
        <v>2976988</v>
      </c>
      <c r="K42" s="56">
        <f>+D42+F42+H42+J42</f>
        <v>20213405.57</v>
      </c>
    </row>
    <row r="43" spans="2:11" ht="90.95" customHeight="1" x14ac:dyDescent="0.25">
      <c r="B43" s="27" t="s">
        <v>117</v>
      </c>
      <c r="C43" s="27" t="s">
        <v>77</v>
      </c>
      <c r="D43" s="104">
        <v>21282345</v>
      </c>
      <c r="E43" s="27" t="s">
        <v>22</v>
      </c>
      <c r="F43" s="104">
        <v>18704260.969999999</v>
      </c>
      <c r="G43" s="76"/>
      <c r="H43" s="7">
        <v>0</v>
      </c>
      <c r="I43" s="34"/>
      <c r="J43" s="7">
        <v>0</v>
      </c>
      <c r="K43" s="58">
        <f>+D43+F43+H43+J43</f>
        <v>39986605.969999999</v>
      </c>
    </row>
    <row r="44" spans="2:11" ht="90.95" customHeight="1" x14ac:dyDescent="0.25">
      <c r="B44" s="87" t="s">
        <v>118</v>
      </c>
      <c r="C44" s="87" t="s">
        <v>119</v>
      </c>
      <c r="D44" s="104">
        <v>13200350</v>
      </c>
      <c r="E44" s="27" t="s">
        <v>22</v>
      </c>
      <c r="F44" s="104">
        <v>13896816.539999999</v>
      </c>
      <c r="G44" s="39"/>
      <c r="H44" s="7">
        <v>0</v>
      </c>
      <c r="I44" s="7" t="s">
        <v>120</v>
      </c>
      <c r="J44" s="104">
        <v>25587393.48</v>
      </c>
      <c r="K44" s="39">
        <f>+D44+F44+J44</f>
        <v>52684560.019999996</v>
      </c>
    </row>
    <row r="45" spans="2:11" ht="90.95" customHeight="1" x14ac:dyDescent="0.25">
      <c r="B45" s="27" t="s">
        <v>121</v>
      </c>
      <c r="C45" s="27" t="s">
        <v>122</v>
      </c>
      <c r="D45" s="29">
        <v>10868490</v>
      </c>
      <c r="E45" s="27" t="s">
        <v>123</v>
      </c>
      <c r="F45" s="29">
        <v>18711660</v>
      </c>
      <c r="G45" s="41"/>
      <c r="H45" s="7">
        <v>0</v>
      </c>
      <c r="I45" s="34"/>
      <c r="J45" s="7">
        <v>0</v>
      </c>
      <c r="K45" s="90">
        <f>D45+F45+H45+J45</f>
        <v>29580150</v>
      </c>
    </row>
    <row r="46" spans="2:11" ht="90.95" customHeight="1" x14ac:dyDescent="0.25">
      <c r="B46" s="6" t="s">
        <v>124</v>
      </c>
      <c r="C46" s="27" t="s">
        <v>125</v>
      </c>
      <c r="D46" s="7">
        <v>22712888.59</v>
      </c>
      <c r="E46" s="6" t="s">
        <v>126</v>
      </c>
      <c r="F46" s="7">
        <v>25367191.309999999</v>
      </c>
      <c r="G46" s="14"/>
      <c r="H46" s="7">
        <v>0</v>
      </c>
      <c r="I46" s="14"/>
      <c r="J46" s="7">
        <v>0</v>
      </c>
      <c r="K46" s="39">
        <v>48080079.899999999</v>
      </c>
    </row>
    <row r="47" spans="2:11" ht="90.95" customHeight="1" x14ac:dyDescent="0.25">
      <c r="B47" s="91" t="s">
        <v>127</v>
      </c>
      <c r="C47" s="91" t="s">
        <v>128</v>
      </c>
      <c r="D47" s="112">
        <v>2248899</v>
      </c>
      <c r="E47" s="91" t="s">
        <v>129</v>
      </c>
      <c r="F47" s="112">
        <v>963813.71</v>
      </c>
      <c r="G47" s="43"/>
      <c r="H47" s="100">
        <v>0</v>
      </c>
      <c r="I47" s="31"/>
      <c r="J47" s="100">
        <v>0</v>
      </c>
      <c r="K47" s="69">
        <f>D47+F47</f>
        <v>3212712.71</v>
      </c>
    </row>
    <row r="48" spans="2:11" ht="90.95" customHeight="1" x14ac:dyDescent="0.25">
      <c r="B48" s="92" t="s">
        <v>130</v>
      </c>
      <c r="C48" s="93" t="s">
        <v>131</v>
      </c>
      <c r="D48" s="113">
        <v>180300276</v>
      </c>
      <c r="E48" s="93" t="s">
        <v>132</v>
      </c>
      <c r="F48" s="113">
        <v>156507147.13</v>
      </c>
      <c r="G48" s="25"/>
      <c r="H48" s="113">
        <v>0</v>
      </c>
      <c r="I48" s="23"/>
      <c r="J48" s="113">
        <v>0</v>
      </c>
      <c r="K48" s="24">
        <v>336807423.13</v>
      </c>
    </row>
    <row r="49" spans="2:11" ht="90.95" customHeight="1" x14ac:dyDescent="0.25">
      <c r="B49" s="77" t="s">
        <v>133</v>
      </c>
      <c r="C49" s="77" t="s">
        <v>134</v>
      </c>
      <c r="D49" s="114">
        <v>1157500</v>
      </c>
      <c r="E49" s="77" t="s">
        <v>135</v>
      </c>
      <c r="F49" s="114">
        <v>1157500</v>
      </c>
      <c r="G49" s="26"/>
      <c r="H49" s="117">
        <v>0</v>
      </c>
      <c r="I49" s="53"/>
      <c r="J49" s="117">
        <v>0</v>
      </c>
      <c r="K49" s="39">
        <v>2315000</v>
      </c>
    </row>
    <row r="50" spans="2:11" ht="90.95" customHeight="1" x14ac:dyDescent="0.25">
      <c r="B50" s="6" t="s">
        <v>136</v>
      </c>
      <c r="C50" s="94" t="s">
        <v>137</v>
      </c>
      <c r="D50" s="88">
        <v>112606143</v>
      </c>
      <c r="E50" s="37" t="s">
        <v>138</v>
      </c>
      <c r="F50" s="116">
        <v>25647920</v>
      </c>
      <c r="G50" s="89"/>
      <c r="H50" s="117">
        <v>0</v>
      </c>
      <c r="I50" s="53"/>
      <c r="J50" s="117">
        <v>0</v>
      </c>
      <c r="K50" s="124">
        <f>+D50+F50+H50+J50</f>
        <v>138254063</v>
      </c>
    </row>
    <row r="51" spans="2:11" ht="90" customHeight="1" x14ac:dyDescent="0.25">
      <c r="B51" s="15"/>
      <c r="C51" s="16"/>
      <c r="D51" s="17"/>
      <c r="E51" s="15"/>
      <c r="F51" s="18"/>
      <c r="G51" s="19"/>
      <c r="H51" s="20"/>
      <c r="I51" s="21"/>
      <c r="J51" s="20"/>
      <c r="K51" s="22"/>
    </row>
    <row r="52" spans="2:11" x14ac:dyDescent="0.25">
      <c r="B52" s="8"/>
      <c r="C52" s="9"/>
      <c r="D52" s="10"/>
      <c r="E52" s="11"/>
      <c r="F52" s="12"/>
      <c r="G52" s="13"/>
      <c r="H52" s="5"/>
      <c r="I52" s="13"/>
      <c r="J52" s="5"/>
      <c r="K52" s="12"/>
    </row>
  </sheetData>
  <mergeCells count="9">
    <mergeCell ref="I5:J5"/>
    <mergeCell ref="K5:K7"/>
    <mergeCell ref="B2:K2"/>
    <mergeCell ref="B3:K3"/>
    <mergeCell ref="B4:K4"/>
    <mergeCell ref="B5:B6"/>
    <mergeCell ref="C5:D5"/>
    <mergeCell ref="E5:F5"/>
    <mergeCell ref="G5:H5"/>
  </mergeCells>
  <pageMargins left="0.7" right="0.7" top="0.75" bottom="0.75" header="0.3" footer="0.3"/>
  <pageSetup orientation="portrait" horizontalDpi="300" verticalDpi="300" r:id="rId1"/>
  <ignoredErrors>
    <ignoredError sqref="K41 K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CONCURRENTES 3T2022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user</cp:lastModifiedBy>
  <dcterms:created xsi:type="dcterms:W3CDTF">2019-07-29T16:37:16Z</dcterms:created>
  <dcterms:modified xsi:type="dcterms:W3CDTF">2022-10-21T18:33:54Z</dcterms:modified>
</cp:coreProperties>
</file>