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Pascual agosto 2019\RESPALDO_PASCUAL 12_08_2019\PASCUAL 2023\FORMATOS DEUDA_ LDF_CONAC 2023\2do_trimestre 2023\"/>
    </mc:Choice>
  </mc:AlternateContent>
  <bookViews>
    <workbookView xWindow="120" yWindow="135" windowWidth="12120" windowHeight="8100" tabRatio="478"/>
  </bookViews>
  <sheets>
    <sheet name="2do. trimestre  2023" sheetId="12" r:id="rId1"/>
  </sheets>
  <calcPr calcId="152511"/>
</workbook>
</file>

<file path=xl/calcChain.xml><?xml version="1.0" encoding="utf-8"?>
<calcChain xmlns="http://schemas.openxmlformats.org/spreadsheetml/2006/main">
  <c r="L47" i="12" l="1"/>
  <c r="F69" i="12" l="1"/>
  <c r="F64" i="12" l="1"/>
  <c r="F56" i="12" l="1"/>
  <c r="L12" i="12" l="1"/>
  <c r="G76" i="12" l="1"/>
  <c r="F76" i="12"/>
  <c r="G69" i="12"/>
  <c r="G71" i="12" s="1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6" i="12"/>
  <c r="L15" i="12"/>
  <c r="L14" i="12"/>
  <c r="L13" i="12"/>
  <c r="L11" i="12"/>
  <c r="L10" i="12"/>
  <c r="F71" i="12" l="1"/>
</calcChain>
</file>

<file path=xl/sharedStrings.xml><?xml version="1.0" encoding="utf-8"?>
<sst xmlns="http://schemas.openxmlformats.org/spreadsheetml/2006/main" count="313" uniqueCount="93">
  <si>
    <t>ESTADO DE MÉXICO</t>
  </si>
  <si>
    <t>Tipo de Obligación</t>
  </si>
  <si>
    <t>Plazo</t>
  </si>
  <si>
    <t>Tasa</t>
  </si>
  <si>
    <t>Fin, Destino y Objeto</t>
  </si>
  <si>
    <t>Acreedor, Proveedor o Contratista</t>
  </si>
  <si>
    <t>Importe y porcentaje del total que se paga y garantiza con el recurso de dichos fondos</t>
  </si>
  <si>
    <t>Importe Garantizado</t>
  </si>
  <si>
    <t>%Respecto</t>
  </si>
  <si>
    <t>al Total</t>
  </si>
  <si>
    <t>Crédito Simple</t>
  </si>
  <si>
    <t>20 años</t>
  </si>
  <si>
    <t>FAFEF</t>
  </si>
  <si>
    <t>TIIE + 0.37</t>
  </si>
  <si>
    <t>19 años</t>
  </si>
  <si>
    <t xml:space="preserve"> Fija 8.00</t>
  </si>
  <si>
    <t>Importe</t>
  </si>
  <si>
    <t>Deuda Pública Bruta Total descontando la Amortización 1</t>
  </si>
  <si>
    <t>Al 31 de Diciembre del Año anterior</t>
  </si>
  <si>
    <t>Trimestre que se informa</t>
  </si>
  <si>
    <t>Producto Interno Bruto Estatal</t>
  </si>
  <si>
    <t>Saldo de la Deuda Pública</t>
  </si>
  <si>
    <t xml:space="preserve">Porcentaje </t>
  </si>
  <si>
    <t>Ingresos Propios</t>
  </si>
  <si>
    <t>Fondo con que se Paga</t>
  </si>
  <si>
    <t>Fondo que garantiza</t>
  </si>
  <si>
    <t>(+)  Contratacion   1</t>
  </si>
  <si>
    <t>( Cifras Preliminares)</t>
  </si>
  <si>
    <t>PARTC.</t>
  </si>
  <si>
    <t>Obras que producen Beneficio a la Población</t>
  </si>
  <si>
    <t>(-)   Valor Nominal del Bono Cupon Cero</t>
  </si>
  <si>
    <t>(Miles de Pesos)</t>
  </si>
  <si>
    <t>21 años</t>
  </si>
  <si>
    <t>TIIE + 0.45pp</t>
  </si>
  <si>
    <t>TIIE + 0.35pp</t>
  </si>
  <si>
    <t>TIIE + 0.38pp</t>
  </si>
  <si>
    <t>TIIE + 1.70pp</t>
  </si>
  <si>
    <t>18 años</t>
  </si>
  <si>
    <t>TIIE + 0.40.pp</t>
  </si>
  <si>
    <t>TIIE + 0.47.pp</t>
  </si>
  <si>
    <t xml:space="preserve"> Fija 7.98</t>
  </si>
  <si>
    <t xml:space="preserve"> Fija 7.99</t>
  </si>
  <si>
    <t>Fija 7.93</t>
  </si>
  <si>
    <t>Fija 7.94</t>
  </si>
  <si>
    <t>Fija 7.52</t>
  </si>
  <si>
    <t>Fija 7.57</t>
  </si>
  <si>
    <t>Fija 8.51</t>
  </si>
  <si>
    <t>TIIE + 0.36pp</t>
  </si>
  <si>
    <t>TIIE + 0.53 pp</t>
  </si>
  <si>
    <t>TIIE + 0.43 pp</t>
  </si>
  <si>
    <t>BANOBRAS (042)</t>
  </si>
  <si>
    <t>BANOBRAS (041)</t>
  </si>
  <si>
    <t>BANOBRAS (043)</t>
  </si>
  <si>
    <t>TIIE + 0.42 pp</t>
  </si>
  <si>
    <t>TIIE + 0.48 pp</t>
  </si>
  <si>
    <t>TIIE + 0.54 pp</t>
  </si>
  <si>
    <t>TIIE + 0.25 pp</t>
  </si>
  <si>
    <t xml:space="preserve">TIIE + 0.48 </t>
  </si>
  <si>
    <t>BANAMEX (045)</t>
  </si>
  <si>
    <t>TIIE + 0.69 PP</t>
  </si>
  <si>
    <t>BANAMEX (046)</t>
  </si>
  <si>
    <t>TIIE + 0.73 PP</t>
  </si>
  <si>
    <t>BANOBRAS (044)</t>
  </si>
  <si>
    <t>BANOBRAS (047)</t>
  </si>
  <si>
    <t>BANCOMER (004)</t>
  </si>
  <si>
    <t>BANCOMER (005)</t>
  </si>
  <si>
    <t>BANCOMER (008)</t>
  </si>
  <si>
    <t>BANCOMER (049)</t>
  </si>
  <si>
    <t>SANTANDER (006)</t>
  </si>
  <si>
    <t>SANTANDER (016 - 025)</t>
  </si>
  <si>
    <t>SANTANDER (040)</t>
  </si>
  <si>
    <t>BANORTE  (003)</t>
  </si>
  <si>
    <t>BANORTE  (015)</t>
  </si>
  <si>
    <t>BANORTE  (048)</t>
  </si>
  <si>
    <t>BANOBRAS (001)</t>
  </si>
  <si>
    <t>BANOBRAS (002)</t>
  </si>
  <si>
    <t>BANOBRAS (PROFISE)  (010)</t>
  </si>
  <si>
    <t>BANOBRAS (FONREC)  (014)</t>
  </si>
  <si>
    <t>Formato de Información de Obligaciones Pagadas o Garantizadas con Fondos Federales</t>
  </si>
  <si>
    <t xml:space="preserve">Importe Pagado   </t>
  </si>
  <si>
    <t>BANCOMER (050)</t>
  </si>
  <si>
    <t>BANCOMER (054)</t>
  </si>
  <si>
    <t>15 años</t>
  </si>
  <si>
    <t>TIIE 11.56%</t>
  </si>
  <si>
    <t>EMISION BURSATIL  (053)</t>
  </si>
  <si>
    <t>BANAMEX (055)</t>
  </si>
  <si>
    <t>Importe Total Saldo al 31 de Diciembre de 2022</t>
  </si>
  <si>
    <t>(+)  Contratacion   2</t>
  </si>
  <si>
    <t xml:space="preserve">(-)   Amortización   2   </t>
  </si>
  <si>
    <t>Deuda Pública Bruta Total al 31 de Diciembre de 2022</t>
  </si>
  <si>
    <t>Deuda Pública Bruta Total descontando la Amortización 2</t>
  </si>
  <si>
    <t xml:space="preserve">(-)   Amortización   1   </t>
  </si>
  <si>
    <t>Del 01 de Abril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</si>
</sst>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,###.0,"/>
    <numFmt numFmtId="166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Frutiger LT Std 45 Light"/>
      <family val="2"/>
    </font>
    <font>
      <b/>
      <sz val="10"/>
      <color theme="1"/>
      <name val="Frutiger LT Std 45 Light"/>
      <family val="2"/>
    </font>
    <font>
      <b/>
      <sz val="8"/>
      <color theme="1"/>
      <name val="Frutiger LT Std 45 Light"/>
      <family val="2"/>
    </font>
    <font>
      <sz val="9"/>
      <color theme="1"/>
      <name val="Frutiger LT Std 45 Light"/>
      <family val="2"/>
    </font>
    <font>
      <sz val="8"/>
      <color theme="1"/>
      <name val="Frutiger LT Std 45 Light"/>
      <family val="2"/>
    </font>
    <font>
      <sz val="11"/>
      <color theme="1"/>
      <name val="Frutiger LT Std 45 Light"/>
      <family val="2"/>
    </font>
    <font>
      <vertAlign val="superscript"/>
      <sz val="11"/>
      <color theme="1"/>
      <name val="Frutiger LT Std 45 Light"/>
      <family val="2"/>
    </font>
    <font>
      <sz val="10"/>
      <color theme="1"/>
      <name val="Frutiger LT Std 45 Light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4" fontId="7" fillId="0" borderId="0" xfId="0" applyNumberFormat="1" applyFont="1"/>
    <xf numFmtId="4" fontId="7" fillId="0" borderId="0" xfId="0" applyNumberFormat="1" applyFont="1" applyAlignment="1"/>
    <xf numFmtId="0" fontId="7" fillId="0" borderId="0" xfId="0" applyFont="1" applyAlignment="1"/>
    <xf numFmtId="0" fontId="5" fillId="0" borderId="0" xfId="0" applyFont="1"/>
    <xf numFmtId="4" fontId="9" fillId="0" borderId="0" xfId="0" applyNumberFormat="1" applyFont="1"/>
    <xf numFmtId="0" fontId="9" fillId="0" borderId="0" xfId="0" applyFont="1"/>
    <xf numFmtId="4" fontId="9" fillId="0" borderId="0" xfId="0" applyNumberFormat="1" applyFont="1" applyAlignment="1"/>
    <xf numFmtId="0" fontId="5" fillId="0" borderId="10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7" fillId="0" borderId="14" xfId="0" applyFont="1" applyBorder="1"/>
    <xf numFmtId="0" fontId="5" fillId="0" borderId="1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4" fontId="6" fillId="0" borderId="0" xfId="0" applyNumberFormat="1" applyFont="1" applyAlignment="1"/>
    <xf numFmtId="0" fontId="5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/>
    <xf numFmtId="4" fontId="6" fillId="0" borderId="11" xfId="0" applyNumberFormat="1" applyFont="1" applyBorder="1"/>
    <xf numFmtId="4" fontId="6" fillId="0" borderId="0" xfId="0" applyNumberFormat="1" applyFont="1"/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/>
    <xf numFmtId="0" fontId="6" fillId="0" borderId="10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4" fontId="6" fillId="0" borderId="0" xfId="0" applyNumberFormat="1" applyFont="1" applyBorder="1"/>
    <xf numFmtId="0" fontId="6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4" xfId="0" applyFont="1" applyBorder="1" applyAlignment="1">
      <alignment vertical="top"/>
    </xf>
    <xf numFmtId="0" fontId="6" fillId="0" borderId="11" xfId="0" applyFont="1" applyBorder="1" applyAlignment="1"/>
    <xf numFmtId="0" fontId="6" fillId="0" borderId="11" xfId="0" applyFont="1" applyBorder="1"/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/>
    <xf numFmtId="4" fontId="4" fillId="0" borderId="0" xfId="0" applyNumberFormat="1" applyFont="1" applyBorder="1"/>
    <xf numFmtId="165" fontId="6" fillId="0" borderId="1" xfId="0" applyNumberFormat="1" applyFont="1" applyBorder="1"/>
    <xf numFmtId="166" fontId="4" fillId="0" borderId="1" xfId="0" applyNumberFormat="1" applyFont="1" applyBorder="1"/>
    <xf numFmtId="166" fontId="6" fillId="0" borderId="1" xfId="0" applyNumberFormat="1" applyFont="1" applyBorder="1"/>
    <xf numFmtId="166" fontId="6" fillId="0" borderId="0" xfId="0" applyNumberFormat="1" applyFont="1"/>
    <xf numFmtId="166" fontId="6" fillId="0" borderId="1" xfId="1" applyNumberFormat="1" applyFont="1" applyBorder="1"/>
    <xf numFmtId="166" fontId="6" fillId="0" borderId="14" xfId="0" applyNumberFormat="1" applyFont="1" applyBorder="1"/>
    <xf numFmtId="166" fontId="6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/>
    </xf>
    <xf numFmtId="4" fontId="5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center" wrapText="1"/>
    </xf>
    <xf numFmtId="166" fontId="6" fillId="0" borderId="1" xfId="0" applyNumberFormat="1" applyFont="1" applyFill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77"/>
  <sheetViews>
    <sheetView tabSelected="1" zoomScale="130" zoomScaleNormal="130" workbookViewId="0">
      <selection activeCell="F11" sqref="F11"/>
    </sheetView>
  </sheetViews>
  <sheetFormatPr baseColWidth="10" defaultRowHeight="15"/>
  <cols>
    <col min="1" max="1" width="1.7109375" customWidth="1"/>
    <col min="2" max="2" width="14.7109375" customWidth="1"/>
    <col min="3" max="3" width="9.7109375" customWidth="1"/>
    <col min="4" max="4" width="11.7109375" customWidth="1"/>
    <col min="5" max="5" width="32.140625" customWidth="1"/>
    <col min="6" max="6" width="27.7109375" customWidth="1"/>
    <col min="7" max="7" width="18.140625" customWidth="1"/>
    <col min="8" max="8" width="10.85546875" customWidth="1"/>
    <col min="9" max="9" width="9.5703125" customWidth="1"/>
    <col min="10" max="10" width="15.5703125" style="1" customWidth="1"/>
    <col min="11" max="11" width="10.5703125" style="1" customWidth="1"/>
    <col min="12" max="12" width="9.85546875" customWidth="1"/>
    <col min="13" max="13" width="1.7109375" customWidth="1"/>
  </cols>
  <sheetData>
    <row r="1" spans="2:12" ht="9" customHeight="1"/>
    <row r="2" spans="2:12" ht="15.7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2:12">
      <c r="B3" s="62" t="s">
        <v>78</v>
      </c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2:12">
      <c r="B4" s="62" t="s">
        <v>92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2:12" ht="12" customHeight="1">
      <c r="B5" s="81" t="s">
        <v>31</v>
      </c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2:12" ht="12" customHeight="1">
      <c r="B6" s="65" t="s">
        <v>27</v>
      </c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2:12">
      <c r="B7" s="68" t="s">
        <v>1</v>
      </c>
      <c r="C7" s="71" t="s">
        <v>2</v>
      </c>
      <c r="D7" s="71" t="s">
        <v>3</v>
      </c>
      <c r="E7" s="68" t="s">
        <v>4</v>
      </c>
      <c r="F7" s="71" t="s">
        <v>5</v>
      </c>
      <c r="G7" s="71" t="s">
        <v>86</v>
      </c>
      <c r="H7" s="2"/>
      <c r="I7" s="2"/>
      <c r="J7" s="72" t="s">
        <v>6</v>
      </c>
      <c r="K7" s="73"/>
      <c r="L7" s="74"/>
    </row>
    <row r="8" spans="2:12" ht="24">
      <c r="B8" s="69"/>
      <c r="C8" s="71"/>
      <c r="D8" s="71"/>
      <c r="E8" s="69"/>
      <c r="F8" s="71"/>
      <c r="G8" s="71"/>
      <c r="H8" s="75" t="s">
        <v>25</v>
      </c>
      <c r="I8" s="76" t="s">
        <v>7</v>
      </c>
      <c r="J8" s="77" t="s">
        <v>79</v>
      </c>
      <c r="K8" s="79" t="s">
        <v>24</v>
      </c>
      <c r="L8" s="3" t="s">
        <v>8</v>
      </c>
    </row>
    <row r="9" spans="2:12">
      <c r="B9" s="70"/>
      <c r="C9" s="71"/>
      <c r="D9" s="71"/>
      <c r="E9" s="70"/>
      <c r="F9" s="71"/>
      <c r="G9" s="71"/>
      <c r="H9" s="75"/>
      <c r="I9" s="76"/>
      <c r="J9" s="78"/>
      <c r="K9" s="80"/>
      <c r="L9" s="4" t="s">
        <v>9</v>
      </c>
    </row>
    <row r="10" spans="2:12" ht="20.25" customHeight="1">
      <c r="B10" s="21" t="s">
        <v>10</v>
      </c>
      <c r="C10" s="21" t="s">
        <v>11</v>
      </c>
      <c r="D10" s="55" t="s">
        <v>57</v>
      </c>
      <c r="E10" s="21" t="s">
        <v>29</v>
      </c>
      <c r="F10" s="25" t="s">
        <v>58</v>
      </c>
      <c r="G10" s="46">
        <v>1396224356.5999999</v>
      </c>
      <c r="H10" s="26" t="s">
        <v>28</v>
      </c>
      <c r="I10" s="23">
        <v>1</v>
      </c>
      <c r="J10" s="46">
        <v>924000.68</v>
      </c>
      <c r="K10" s="26" t="s">
        <v>28</v>
      </c>
      <c r="L10" s="24">
        <f t="shared" ref="L10:L47" si="0">J10/G10*100</f>
        <v>6.6178524649868592E-2</v>
      </c>
    </row>
    <row r="11" spans="2:12" ht="20.25" customHeight="1">
      <c r="B11" s="21" t="s">
        <v>10</v>
      </c>
      <c r="C11" s="21" t="s">
        <v>11</v>
      </c>
      <c r="D11" s="55" t="s">
        <v>59</v>
      </c>
      <c r="E11" s="21" t="s">
        <v>29</v>
      </c>
      <c r="F11" s="25" t="s">
        <v>60</v>
      </c>
      <c r="G11" s="46">
        <v>1996309773.99</v>
      </c>
      <c r="H11" s="26" t="s">
        <v>28</v>
      </c>
      <c r="I11" s="23">
        <v>1</v>
      </c>
      <c r="J11" s="46">
        <v>1178001</v>
      </c>
      <c r="K11" s="26" t="s">
        <v>28</v>
      </c>
      <c r="L11" s="24">
        <f t="shared" si="0"/>
        <v>5.9008928140723567E-2</v>
      </c>
    </row>
    <row r="12" spans="2:12" ht="20.25" customHeight="1">
      <c r="B12" s="21" t="s">
        <v>10</v>
      </c>
      <c r="C12" s="21" t="s">
        <v>11</v>
      </c>
      <c r="D12" s="56" t="s">
        <v>59</v>
      </c>
      <c r="E12" s="21" t="s">
        <v>29</v>
      </c>
      <c r="F12" s="57" t="s">
        <v>85</v>
      </c>
      <c r="G12" s="46">
        <v>506042148.39999998</v>
      </c>
      <c r="H12" s="26" t="s">
        <v>28</v>
      </c>
      <c r="I12" s="23">
        <v>1</v>
      </c>
      <c r="J12" s="46">
        <v>704825</v>
      </c>
      <c r="K12" s="26" t="s">
        <v>28</v>
      </c>
      <c r="L12" s="24">
        <f t="shared" ref="L12" si="1">J12/G12*100</f>
        <v>0.13928187646592483</v>
      </c>
    </row>
    <row r="13" spans="2:12" ht="20.25" customHeight="1">
      <c r="B13" s="21" t="s">
        <v>10</v>
      </c>
      <c r="C13" s="21" t="s">
        <v>32</v>
      </c>
      <c r="D13" s="55" t="s">
        <v>33</v>
      </c>
      <c r="E13" s="21" t="s">
        <v>29</v>
      </c>
      <c r="F13" s="22" t="s">
        <v>64</v>
      </c>
      <c r="G13" s="46">
        <v>791919200</v>
      </c>
      <c r="H13" s="26" t="s">
        <v>28</v>
      </c>
      <c r="I13" s="23">
        <v>1</v>
      </c>
      <c r="J13" s="46">
        <v>832800</v>
      </c>
      <c r="K13" s="26" t="s">
        <v>28</v>
      </c>
      <c r="L13" s="24">
        <f t="shared" si="0"/>
        <v>0.10516224382487506</v>
      </c>
    </row>
    <row r="14" spans="2:12" ht="20.25" customHeight="1">
      <c r="B14" s="21" t="s">
        <v>10</v>
      </c>
      <c r="C14" s="21" t="s">
        <v>32</v>
      </c>
      <c r="D14" s="55" t="s">
        <v>34</v>
      </c>
      <c r="E14" s="21" t="s">
        <v>29</v>
      </c>
      <c r="F14" s="22" t="s">
        <v>65</v>
      </c>
      <c r="G14" s="46">
        <v>8414141500</v>
      </c>
      <c r="H14" s="26" t="s">
        <v>28</v>
      </c>
      <c r="I14" s="23">
        <v>1</v>
      </c>
      <c r="J14" s="46">
        <v>8848500</v>
      </c>
      <c r="K14" s="26" t="s">
        <v>28</v>
      </c>
      <c r="L14" s="24">
        <f t="shared" si="0"/>
        <v>0.10516224382487506</v>
      </c>
    </row>
    <row r="15" spans="2:12" ht="20.25" customHeight="1">
      <c r="B15" s="21" t="s">
        <v>10</v>
      </c>
      <c r="C15" s="21" t="s">
        <v>11</v>
      </c>
      <c r="D15" s="55" t="s">
        <v>35</v>
      </c>
      <c r="E15" s="21" t="s">
        <v>29</v>
      </c>
      <c r="F15" s="22" t="s">
        <v>66</v>
      </c>
      <c r="G15" s="46">
        <v>1301164325.4200001</v>
      </c>
      <c r="H15" s="26" t="s">
        <v>28</v>
      </c>
      <c r="I15" s="23">
        <v>1</v>
      </c>
      <c r="J15" s="46">
        <v>5710029.3899999997</v>
      </c>
      <c r="K15" s="26" t="s">
        <v>28</v>
      </c>
      <c r="L15" s="24">
        <f t="shared" si="0"/>
        <v>0.43883998957294434</v>
      </c>
    </row>
    <row r="16" spans="2:12" ht="20.25" customHeight="1">
      <c r="B16" s="21" t="s">
        <v>10</v>
      </c>
      <c r="C16" s="21" t="s">
        <v>11</v>
      </c>
      <c r="D16" s="55" t="s">
        <v>61</v>
      </c>
      <c r="E16" s="21" t="s">
        <v>29</v>
      </c>
      <c r="F16" s="22" t="s">
        <v>67</v>
      </c>
      <c r="G16" s="46">
        <v>499132600.47000003</v>
      </c>
      <c r="H16" s="26" t="s">
        <v>28</v>
      </c>
      <c r="I16" s="23">
        <v>1</v>
      </c>
      <c r="J16" s="46">
        <v>294500</v>
      </c>
      <c r="K16" s="26" t="s">
        <v>28</v>
      </c>
      <c r="L16" s="24">
        <f t="shared" si="0"/>
        <v>5.9002357233867091E-2</v>
      </c>
    </row>
    <row r="17" spans="2:12" ht="20.25" customHeight="1">
      <c r="B17" s="21" t="s">
        <v>10</v>
      </c>
      <c r="C17" s="21" t="s">
        <v>11</v>
      </c>
      <c r="D17" s="55" t="s">
        <v>35</v>
      </c>
      <c r="E17" s="21" t="s">
        <v>29</v>
      </c>
      <c r="F17" s="22" t="s">
        <v>80</v>
      </c>
      <c r="G17" s="46">
        <v>1635719168.03</v>
      </c>
      <c r="H17" s="26" t="s">
        <v>28</v>
      </c>
      <c r="I17" s="23">
        <v>1</v>
      </c>
      <c r="J17" s="46">
        <v>875795.04</v>
      </c>
      <c r="K17" s="26" t="s">
        <v>28</v>
      </c>
      <c r="L17" s="24">
        <v>0</v>
      </c>
    </row>
    <row r="18" spans="2:12" ht="20.25" customHeight="1">
      <c r="B18" s="21" t="s">
        <v>10</v>
      </c>
      <c r="C18" s="21" t="s">
        <v>11</v>
      </c>
      <c r="D18" s="55" t="s">
        <v>35</v>
      </c>
      <c r="E18" s="21" t="s">
        <v>29</v>
      </c>
      <c r="F18" s="22" t="s">
        <v>81</v>
      </c>
      <c r="G18" s="46">
        <v>717888660.79999995</v>
      </c>
      <c r="H18" s="26" t="s">
        <v>28</v>
      </c>
      <c r="I18" s="23">
        <v>1</v>
      </c>
      <c r="J18" s="46">
        <v>461000.01</v>
      </c>
      <c r="K18" s="26" t="s">
        <v>28</v>
      </c>
      <c r="L18" s="24">
        <v>0</v>
      </c>
    </row>
    <row r="19" spans="2:12" ht="20.25" customHeight="1">
      <c r="B19" s="21" t="s">
        <v>10</v>
      </c>
      <c r="C19" s="21" t="s">
        <v>11</v>
      </c>
      <c r="D19" s="55" t="s">
        <v>34</v>
      </c>
      <c r="E19" s="21" t="s">
        <v>29</v>
      </c>
      <c r="F19" s="22" t="s">
        <v>68</v>
      </c>
      <c r="G19" s="46">
        <v>2875023000</v>
      </c>
      <c r="H19" s="26" t="s">
        <v>28</v>
      </c>
      <c r="I19" s="23">
        <v>1</v>
      </c>
      <c r="J19" s="46">
        <v>10947000</v>
      </c>
      <c r="K19" s="26" t="s">
        <v>28</v>
      </c>
      <c r="L19" s="24">
        <f t="shared" si="0"/>
        <v>0.38076217129393403</v>
      </c>
    </row>
    <row r="20" spans="2:12" ht="20.25" customHeight="1">
      <c r="B20" s="21" t="s">
        <v>10</v>
      </c>
      <c r="C20" s="21" t="s">
        <v>14</v>
      </c>
      <c r="D20" s="55" t="s">
        <v>36</v>
      </c>
      <c r="E20" s="21" t="s">
        <v>29</v>
      </c>
      <c r="F20" s="22" t="s">
        <v>69</v>
      </c>
      <c r="G20" s="46">
        <v>150600558.40000001</v>
      </c>
      <c r="H20" s="26" t="s">
        <v>28</v>
      </c>
      <c r="I20" s="23">
        <v>1</v>
      </c>
      <c r="J20" s="46">
        <v>37011433.700000003</v>
      </c>
      <c r="K20" s="26" t="s">
        <v>28</v>
      </c>
      <c r="L20" s="24">
        <f t="shared" si="0"/>
        <v>24.575894069194902</v>
      </c>
    </row>
    <row r="21" spans="2:12" ht="20.25" customHeight="1">
      <c r="B21" s="21" t="s">
        <v>10</v>
      </c>
      <c r="C21" s="21" t="s">
        <v>11</v>
      </c>
      <c r="D21" s="55" t="s">
        <v>56</v>
      </c>
      <c r="E21" s="21" t="s">
        <v>29</v>
      </c>
      <c r="F21" s="22" t="s">
        <v>70</v>
      </c>
      <c r="G21" s="46">
        <v>1490827456.6700001</v>
      </c>
      <c r="H21" s="26" t="s">
        <v>28</v>
      </c>
      <c r="I21" s="23">
        <v>1</v>
      </c>
      <c r="J21" s="46">
        <v>1280999.99</v>
      </c>
      <c r="K21" s="26" t="s">
        <v>28</v>
      </c>
      <c r="L21" s="24">
        <f t="shared" si="0"/>
        <v>8.5925435855690291E-2</v>
      </c>
    </row>
    <row r="22" spans="2:12" ht="20.25" customHeight="1">
      <c r="B22" s="21" t="s">
        <v>10</v>
      </c>
      <c r="C22" s="21" t="s">
        <v>11</v>
      </c>
      <c r="D22" s="55" t="s">
        <v>13</v>
      </c>
      <c r="E22" s="21" t="s">
        <v>29</v>
      </c>
      <c r="F22" s="22" t="s">
        <v>71</v>
      </c>
      <c r="G22" s="46">
        <v>12841769400</v>
      </c>
      <c r="H22" s="26" t="s">
        <v>28</v>
      </c>
      <c r="I22" s="23">
        <v>1</v>
      </c>
      <c r="J22" s="46">
        <v>48896600</v>
      </c>
      <c r="K22" s="26" t="s">
        <v>28</v>
      </c>
      <c r="L22" s="24">
        <f t="shared" si="0"/>
        <v>0.38076217129393403</v>
      </c>
    </row>
    <row r="23" spans="2:12" ht="20.25" customHeight="1">
      <c r="B23" s="21" t="s">
        <v>10</v>
      </c>
      <c r="C23" s="21" t="s">
        <v>37</v>
      </c>
      <c r="D23" s="55" t="s">
        <v>36</v>
      </c>
      <c r="E23" s="21" t="s">
        <v>29</v>
      </c>
      <c r="F23" s="22" t="s">
        <v>72</v>
      </c>
      <c r="G23" s="46">
        <v>68458021.659999996</v>
      </c>
      <c r="H23" s="26" t="s">
        <v>28</v>
      </c>
      <c r="I23" s="23">
        <v>1</v>
      </c>
      <c r="J23" s="46">
        <v>16824170.390000001</v>
      </c>
      <c r="K23" s="26" t="s">
        <v>28</v>
      </c>
      <c r="L23" s="24">
        <f t="shared" si="0"/>
        <v>24.575893346083003</v>
      </c>
    </row>
    <row r="24" spans="2:12" ht="20.25" customHeight="1">
      <c r="B24" s="21" t="s">
        <v>10</v>
      </c>
      <c r="C24" s="21" t="s">
        <v>11</v>
      </c>
      <c r="D24" s="55" t="s">
        <v>61</v>
      </c>
      <c r="E24" s="21" t="s">
        <v>29</v>
      </c>
      <c r="F24" s="22" t="s">
        <v>73</v>
      </c>
      <c r="G24" s="46">
        <v>499134202.5</v>
      </c>
      <c r="H24" s="26" t="s">
        <v>28</v>
      </c>
      <c r="I24" s="23">
        <v>1</v>
      </c>
      <c r="J24" s="46">
        <v>294500</v>
      </c>
      <c r="K24" s="26" t="s">
        <v>28</v>
      </c>
      <c r="L24" s="24">
        <f t="shared" si="0"/>
        <v>5.9002167858853552E-2</v>
      </c>
    </row>
    <row r="25" spans="2:12" ht="20.25" customHeight="1">
      <c r="B25" s="21" t="s">
        <v>10</v>
      </c>
      <c r="C25" s="21" t="s">
        <v>32</v>
      </c>
      <c r="D25" s="55" t="s">
        <v>38</v>
      </c>
      <c r="E25" s="21" t="s">
        <v>29</v>
      </c>
      <c r="F25" s="22" t="s">
        <v>74</v>
      </c>
      <c r="G25" s="46">
        <v>4948724775.3999996</v>
      </c>
      <c r="H25" s="26" t="s">
        <v>28</v>
      </c>
      <c r="I25" s="23">
        <v>1</v>
      </c>
      <c r="J25" s="46">
        <v>5204190.01</v>
      </c>
      <c r="K25" s="26" t="s">
        <v>28</v>
      </c>
      <c r="L25" s="24">
        <f t="shared" si="0"/>
        <v>0.10516224373337375</v>
      </c>
    </row>
    <row r="26" spans="2:12" ht="20.25" customHeight="1">
      <c r="B26" s="21" t="s">
        <v>10</v>
      </c>
      <c r="C26" s="21" t="s">
        <v>32</v>
      </c>
      <c r="D26" s="55" t="s">
        <v>39</v>
      </c>
      <c r="E26" s="21" t="s">
        <v>29</v>
      </c>
      <c r="F26" s="22" t="s">
        <v>75</v>
      </c>
      <c r="G26" s="46">
        <v>4949495000</v>
      </c>
      <c r="H26" s="26" t="s">
        <v>28</v>
      </c>
      <c r="I26" s="23">
        <v>1</v>
      </c>
      <c r="J26" s="46">
        <v>5205000</v>
      </c>
      <c r="K26" s="26" t="s">
        <v>28</v>
      </c>
      <c r="L26" s="24">
        <f t="shared" si="0"/>
        <v>0.10516224382487506</v>
      </c>
    </row>
    <row r="27" spans="2:12" ht="20.25" customHeight="1">
      <c r="B27" s="21" t="s">
        <v>10</v>
      </c>
      <c r="C27" s="21" t="s">
        <v>11</v>
      </c>
      <c r="D27" s="55" t="s">
        <v>15</v>
      </c>
      <c r="E27" s="21" t="s">
        <v>29</v>
      </c>
      <c r="F27" s="25" t="s">
        <v>76</v>
      </c>
      <c r="G27" s="46">
        <v>852000000</v>
      </c>
      <c r="H27" s="26" t="s">
        <v>12</v>
      </c>
      <c r="I27" s="23">
        <v>1</v>
      </c>
      <c r="J27" s="46">
        <v>0</v>
      </c>
      <c r="K27" s="26" t="s">
        <v>12</v>
      </c>
      <c r="L27" s="24">
        <f t="shared" si="0"/>
        <v>0</v>
      </c>
    </row>
    <row r="28" spans="2:12" ht="20.25" customHeight="1">
      <c r="B28" s="21" t="s">
        <v>10</v>
      </c>
      <c r="C28" s="21" t="s">
        <v>11</v>
      </c>
      <c r="D28" s="55" t="s">
        <v>40</v>
      </c>
      <c r="E28" s="21" t="s">
        <v>29</v>
      </c>
      <c r="F28" s="25" t="s">
        <v>76</v>
      </c>
      <c r="G28" s="46">
        <v>277213109</v>
      </c>
      <c r="H28" s="26" t="s">
        <v>12</v>
      </c>
      <c r="I28" s="23">
        <v>1</v>
      </c>
      <c r="J28" s="46">
        <v>0</v>
      </c>
      <c r="K28" s="26" t="s">
        <v>12</v>
      </c>
      <c r="L28" s="24">
        <f t="shared" si="0"/>
        <v>0</v>
      </c>
    </row>
    <row r="29" spans="2:12" ht="20.25" customHeight="1">
      <c r="B29" s="21" t="s">
        <v>10</v>
      </c>
      <c r="C29" s="21" t="s">
        <v>11</v>
      </c>
      <c r="D29" s="55" t="s">
        <v>41</v>
      </c>
      <c r="E29" s="21" t="s">
        <v>29</v>
      </c>
      <c r="F29" s="25" t="s">
        <v>76</v>
      </c>
      <c r="G29" s="46">
        <v>397136520</v>
      </c>
      <c r="H29" s="26" t="s">
        <v>12</v>
      </c>
      <c r="I29" s="23">
        <v>1</v>
      </c>
      <c r="J29" s="46">
        <v>0</v>
      </c>
      <c r="K29" s="26" t="s">
        <v>12</v>
      </c>
      <c r="L29" s="24">
        <f t="shared" si="0"/>
        <v>0</v>
      </c>
    </row>
    <row r="30" spans="2:12" ht="20.25" customHeight="1">
      <c r="B30" s="21" t="s">
        <v>10</v>
      </c>
      <c r="C30" s="21" t="s">
        <v>11</v>
      </c>
      <c r="D30" s="55" t="s">
        <v>15</v>
      </c>
      <c r="E30" s="21" t="s">
        <v>29</v>
      </c>
      <c r="F30" s="25" t="s">
        <v>76</v>
      </c>
      <c r="G30" s="46">
        <v>242448088.38</v>
      </c>
      <c r="H30" s="26" t="s">
        <v>12</v>
      </c>
      <c r="I30" s="23">
        <v>1</v>
      </c>
      <c r="J30" s="46">
        <v>0</v>
      </c>
      <c r="K30" s="26" t="s">
        <v>12</v>
      </c>
      <c r="L30" s="24">
        <f t="shared" si="0"/>
        <v>0</v>
      </c>
    </row>
    <row r="31" spans="2:12" ht="20.25" customHeight="1">
      <c r="B31" s="21" t="s">
        <v>10</v>
      </c>
      <c r="C31" s="21" t="s">
        <v>11</v>
      </c>
      <c r="D31" s="55" t="s">
        <v>42</v>
      </c>
      <c r="E31" s="21" t="s">
        <v>29</v>
      </c>
      <c r="F31" s="25" t="s">
        <v>76</v>
      </c>
      <c r="G31" s="46">
        <v>263441789</v>
      </c>
      <c r="H31" s="26" t="s">
        <v>12</v>
      </c>
      <c r="I31" s="23">
        <v>1</v>
      </c>
      <c r="J31" s="46">
        <v>0</v>
      </c>
      <c r="K31" s="26" t="s">
        <v>12</v>
      </c>
      <c r="L31" s="24">
        <f t="shared" si="0"/>
        <v>0</v>
      </c>
    </row>
    <row r="32" spans="2:12" ht="20.25" customHeight="1">
      <c r="B32" s="21" t="s">
        <v>10</v>
      </c>
      <c r="C32" s="21" t="s">
        <v>11</v>
      </c>
      <c r="D32" s="55" t="s">
        <v>43</v>
      </c>
      <c r="E32" s="21" t="s">
        <v>29</v>
      </c>
      <c r="F32" s="25" t="s">
        <v>76</v>
      </c>
      <c r="G32" s="46">
        <v>270505081</v>
      </c>
      <c r="H32" s="26" t="s">
        <v>12</v>
      </c>
      <c r="I32" s="23">
        <v>1</v>
      </c>
      <c r="J32" s="46">
        <v>0</v>
      </c>
      <c r="K32" s="26" t="s">
        <v>12</v>
      </c>
      <c r="L32" s="24">
        <f t="shared" si="0"/>
        <v>0</v>
      </c>
    </row>
    <row r="33" spans="2:12" ht="20.25" customHeight="1">
      <c r="B33" s="21" t="s">
        <v>10</v>
      </c>
      <c r="C33" s="21" t="s">
        <v>11</v>
      </c>
      <c r="D33" s="55" t="s">
        <v>44</v>
      </c>
      <c r="E33" s="21" t="s">
        <v>29</v>
      </c>
      <c r="F33" s="25" t="s">
        <v>76</v>
      </c>
      <c r="G33" s="46">
        <v>256720080</v>
      </c>
      <c r="H33" s="26" t="s">
        <v>12</v>
      </c>
      <c r="I33" s="23">
        <v>1</v>
      </c>
      <c r="J33" s="46">
        <v>0</v>
      </c>
      <c r="K33" s="26" t="s">
        <v>12</v>
      </c>
      <c r="L33" s="24">
        <f t="shared" si="0"/>
        <v>0</v>
      </c>
    </row>
    <row r="34" spans="2:12" ht="20.25" customHeight="1">
      <c r="B34" s="21" t="s">
        <v>10</v>
      </c>
      <c r="C34" s="21" t="s">
        <v>11</v>
      </c>
      <c r="D34" s="55" t="s">
        <v>45</v>
      </c>
      <c r="E34" s="21" t="s">
        <v>29</v>
      </c>
      <c r="F34" s="25" t="s">
        <v>76</v>
      </c>
      <c r="G34" s="46">
        <v>54354275</v>
      </c>
      <c r="H34" s="26" t="s">
        <v>12</v>
      </c>
      <c r="I34" s="23">
        <v>1</v>
      </c>
      <c r="J34" s="46">
        <v>0</v>
      </c>
      <c r="K34" s="26" t="s">
        <v>12</v>
      </c>
      <c r="L34" s="24">
        <f t="shared" si="0"/>
        <v>0</v>
      </c>
    </row>
    <row r="35" spans="2:12" ht="20.25" customHeight="1">
      <c r="B35" s="21" t="s">
        <v>10</v>
      </c>
      <c r="C35" s="21" t="s">
        <v>37</v>
      </c>
      <c r="D35" s="55" t="s">
        <v>46</v>
      </c>
      <c r="E35" s="21" t="s">
        <v>29</v>
      </c>
      <c r="F35" s="25" t="s">
        <v>76</v>
      </c>
      <c r="G35" s="46">
        <v>256215634</v>
      </c>
      <c r="H35" s="26" t="s">
        <v>12</v>
      </c>
      <c r="I35" s="23">
        <v>1</v>
      </c>
      <c r="J35" s="46">
        <v>0</v>
      </c>
      <c r="K35" s="26" t="s">
        <v>12</v>
      </c>
      <c r="L35" s="24">
        <f t="shared" si="0"/>
        <v>0</v>
      </c>
    </row>
    <row r="36" spans="2:12" ht="20.25" customHeight="1">
      <c r="B36" s="21" t="s">
        <v>10</v>
      </c>
      <c r="C36" s="21" t="s">
        <v>11</v>
      </c>
      <c r="D36" s="55" t="s">
        <v>47</v>
      </c>
      <c r="E36" s="21" t="s">
        <v>29</v>
      </c>
      <c r="F36" s="25" t="s">
        <v>77</v>
      </c>
      <c r="G36" s="46">
        <v>102930000</v>
      </c>
      <c r="H36" s="26" t="s">
        <v>12</v>
      </c>
      <c r="I36" s="23">
        <v>1</v>
      </c>
      <c r="J36" s="46">
        <v>0</v>
      </c>
      <c r="K36" s="26" t="s">
        <v>12</v>
      </c>
      <c r="L36" s="24">
        <f t="shared" si="0"/>
        <v>0</v>
      </c>
    </row>
    <row r="37" spans="2:12" ht="20.25" customHeight="1">
      <c r="B37" s="21" t="s">
        <v>10</v>
      </c>
      <c r="C37" s="21" t="s">
        <v>11</v>
      </c>
      <c r="D37" s="55" t="s">
        <v>47</v>
      </c>
      <c r="E37" s="21" t="s">
        <v>29</v>
      </c>
      <c r="F37" s="25" t="s">
        <v>77</v>
      </c>
      <c r="G37" s="46">
        <v>89288021</v>
      </c>
      <c r="H37" s="26" t="s">
        <v>12</v>
      </c>
      <c r="I37" s="23">
        <v>1</v>
      </c>
      <c r="J37" s="46">
        <v>0</v>
      </c>
      <c r="K37" s="26" t="s">
        <v>12</v>
      </c>
      <c r="L37" s="24">
        <f t="shared" si="0"/>
        <v>0</v>
      </c>
    </row>
    <row r="38" spans="2:12" ht="20.25" customHeight="1">
      <c r="B38" s="21" t="s">
        <v>10</v>
      </c>
      <c r="C38" s="21" t="s">
        <v>11</v>
      </c>
      <c r="D38" s="55" t="s">
        <v>47</v>
      </c>
      <c r="E38" s="21" t="s">
        <v>29</v>
      </c>
      <c r="F38" s="25" t="s">
        <v>77</v>
      </c>
      <c r="G38" s="46">
        <v>128931124</v>
      </c>
      <c r="H38" s="26" t="s">
        <v>12</v>
      </c>
      <c r="I38" s="23">
        <v>1</v>
      </c>
      <c r="J38" s="46">
        <v>0</v>
      </c>
      <c r="K38" s="26" t="s">
        <v>12</v>
      </c>
      <c r="L38" s="24">
        <f t="shared" si="0"/>
        <v>0</v>
      </c>
    </row>
    <row r="39" spans="2:12" ht="20.25" customHeight="1">
      <c r="B39" s="21" t="s">
        <v>10</v>
      </c>
      <c r="C39" s="21" t="s">
        <v>11</v>
      </c>
      <c r="D39" s="55" t="s">
        <v>47</v>
      </c>
      <c r="E39" s="21" t="s">
        <v>29</v>
      </c>
      <c r="F39" s="25" t="s">
        <v>77</v>
      </c>
      <c r="G39" s="46">
        <v>80208000</v>
      </c>
      <c r="H39" s="26" t="s">
        <v>12</v>
      </c>
      <c r="I39" s="23">
        <v>1</v>
      </c>
      <c r="J39" s="46">
        <v>0</v>
      </c>
      <c r="K39" s="26" t="s">
        <v>12</v>
      </c>
      <c r="L39" s="24">
        <f t="shared" si="0"/>
        <v>0</v>
      </c>
    </row>
    <row r="40" spans="2:12" ht="20.25" customHeight="1">
      <c r="B40" s="21" t="s">
        <v>10</v>
      </c>
      <c r="C40" s="21" t="s">
        <v>11</v>
      </c>
      <c r="D40" s="55" t="s">
        <v>47</v>
      </c>
      <c r="E40" s="21" t="s">
        <v>29</v>
      </c>
      <c r="F40" s="25" t="s">
        <v>77</v>
      </c>
      <c r="G40" s="46">
        <v>23295162</v>
      </c>
      <c r="H40" s="26" t="s">
        <v>12</v>
      </c>
      <c r="I40" s="23">
        <v>1</v>
      </c>
      <c r="J40" s="46">
        <v>0</v>
      </c>
      <c r="K40" s="26" t="s">
        <v>12</v>
      </c>
      <c r="L40" s="24">
        <f t="shared" si="0"/>
        <v>0</v>
      </c>
    </row>
    <row r="41" spans="2:12" ht="20.25" customHeight="1">
      <c r="B41" s="21" t="s">
        <v>10</v>
      </c>
      <c r="C41" s="21" t="s">
        <v>11</v>
      </c>
      <c r="D41" s="55" t="s">
        <v>48</v>
      </c>
      <c r="E41" s="21" t="s">
        <v>29</v>
      </c>
      <c r="F41" s="25" t="s">
        <v>77</v>
      </c>
      <c r="G41" s="46">
        <v>104470485</v>
      </c>
      <c r="H41" s="26" t="s">
        <v>12</v>
      </c>
      <c r="I41" s="23">
        <v>1</v>
      </c>
      <c r="J41" s="46">
        <v>0</v>
      </c>
      <c r="K41" s="26" t="s">
        <v>12</v>
      </c>
      <c r="L41" s="24">
        <f t="shared" si="0"/>
        <v>0</v>
      </c>
    </row>
    <row r="42" spans="2:12" ht="20.25" customHeight="1">
      <c r="B42" s="21" t="s">
        <v>10</v>
      </c>
      <c r="C42" s="21" t="s">
        <v>11</v>
      </c>
      <c r="D42" s="55" t="s">
        <v>49</v>
      </c>
      <c r="E42" s="21" t="s">
        <v>29</v>
      </c>
      <c r="F42" s="25" t="s">
        <v>77</v>
      </c>
      <c r="G42" s="46">
        <v>234010623</v>
      </c>
      <c r="H42" s="26" t="s">
        <v>12</v>
      </c>
      <c r="I42" s="23">
        <v>1</v>
      </c>
      <c r="J42" s="46">
        <v>0</v>
      </c>
      <c r="K42" s="26" t="s">
        <v>12</v>
      </c>
      <c r="L42" s="24">
        <f t="shared" si="0"/>
        <v>0</v>
      </c>
    </row>
    <row r="43" spans="2:12" ht="20.25" customHeight="1">
      <c r="B43" s="21" t="s">
        <v>10</v>
      </c>
      <c r="C43" s="21" t="s">
        <v>11</v>
      </c>
      <c r="D43" s="55" t="s">
        <v>53</v>
      </c>
      <c r="E43" s="21" t="s">
        <v>29</v>
      </c>
      <c r="F43" s="25" t="s">
        <v>51</v>
      </c>
      <c r="G43" s="46">
        <v>995444843.62</v>
      </c>
      <c r="H43" s="26" t="s">
        <v>28</v>
      </c>
      <c r="I43" s="23">
        <v>1</v>
      </c>
      <c r="J43" s="46">
        <v>740000.02</v>
      </c>
      <c r="K43" s="26" t="s">
        <v>28</v>
      </c>
      <c r="L43" s="24">
        <f t="shared" si="0"/>
        <v>7.4338626066808661E-2</v>
      </c>
    </row>
    <row r="44" spans="2:12" ht="20.25" customHeight="1">
      <c r="B44" s="21" t="s">
        <v>10</v>
      </c>
      <c r="C44" s="21" t="s">
        <v>11</v>
      </c>
      <c r="D44" s="55" t="s">
        <v>54</v>
      </c>
      <c r="E44" s="21" t="s">
        <v>29</v>
      </c>
      <c r="F44" s="25" t="s">
        <v>50</v>
      </c>
      <c r="G44" s="46">
        <v>1494279434.8900001</v>
      </c>
      <c r="H44" s="26" t="s">
        <v>28</v>
      </c>
      <c r="I44" s="23">
        <v>1</v>
      </c>
      <c r="J44" s="46">
        <v>1109999.97</v>
      </c>
      <c r="K44" s="26" t="s">
        <v>28</v>
      </c>
      <c r="L44" s="24">
        <f t="shared" si="0"/>
        <v>7.4283292942575463E-2</v>
      </c>
    </row>
    <row r="45" spans="2:12" ht="20.25" customHeight="1">
      <c r="B45" s="21" t="s">
        <v>10</v>
      </c>
      <c r="C45" s="21" t="s">
        <v>11</v>
      </c>
      <c r="D45" s="55" t="s">
        <v>55</v>
      </c>
      <c r="E45" s="21" t="s">
        <v>29</v>
      </c>
      <c r="F45" s="25" t="s">
        <v>52</v>
      </c>
      <c r="G45" s="46">
        <v>1493388310.02</v>
      </c>
      <c r="H45" s="26" t="s">
        <v>28</v>
      </c>
      <c r="I45" s="23">
        <v>1</v>
      </c>
      <c r="J45" s="46">
        <v>1109999.98</v>
      </c>
      <c r="K45" s="26" t="s">
        <v>28</v>
      </c>
      <c r="L45" s="24">
        <f t="shared" si="0"/>
        <v>7.4327619451175053E-2</v>
      </c>
    </row>
    <row r="46" spans="2:12" ht="20.25" customHeight="1">
      <c r="B46" s="21" t="s">
        <v>10</v>
      </c>
      <c r="C46" s="21" t="s">
        <v>11</v>
      </c>
      <c r="D46" s="55" t="s">
        <v>57</v>
      </c>
      <c r="E46" s="21" t="s">
        <v>29</v>
      </c>
      <c r="F46" s="25" t="s">
        <v>62</v>
      </c>
      <c r="G46" s="46">
        <v>598444023.22000003</v>
      </c>
      <c r="H46" s="26" t="s">
        <v>28</v>
      </c>
      <c r="I46" s="23">
        <v>1</v>
      </c>
      <c r="J46" s="46">
        <v>396000</v>
      </c>
      <c r="K46" s="26" t="s">
        <v>28</v>
      </c>
      <c r="L46" s="24">
        <f t="shared" si="0"/>
        <v>6.6171602461542578E-2</v>
      </c>
    </row>
    <row r="47" spans="2:12" ht="20.25" customHeight="1">
      <c r="B47" s="21" t="s">
        <v>10</v>
      </c>
      <c r="C47" s="21" t="s">
        <v>11</v>
      </c>
      <c r="D47" s="55" t="s">
        <v>59</v>
      </c>
      <c r="E47" s="21" t="s">
        <v>29</v>
      </c>
      <c r="F47" s="25" t="s">
        <v>63</v>
      </c>
      <c r="G47" s="46">
        <v>998028957.16999996</v>
      </c>
      <c r="H47" s="26" t="s">
        <v>28</v>
      </c>
      <c r="I47" s="23">
        <v>1</v>
      </c>
      <c r="J47" s="46">
        <v>589000.02</v>
      </c>
      <c r="K47" s="26" t="s">
        <v>28</v>
      </c>
      <c r="L47" s="24">
        <f t="shared" si="0"/>
        <v>5.9016325705635038E-2</v>
      </c>
    </row>
    <row r="48" spans="2:12" ht="20.25" customHeight="1">
      <c r="B48" s="21" t="s">
        <v>10</v>
      </c>
      <c r="C48" s="21" t="s">
        <v>82</v>
      </c>
      <c r="D48" s="55" t="s">
        <v>83</v>
      </c>
      <c r="E48" s="21" t="s">
        <v>29</v>
      </c>
      <c r="F48" s="25" t="s">
        <v>84</v>
      </c>
      <c r="G48" s="46">
        <v>2880006881.8800001</v>
      </c>
      <c r="H48" s="26" t="s">
        <v>12</v>
      </c>
      <c r="I48" s="23">
        <v>1</v>
      </c>
      <c r="J48" s="46">
        <v>18277766.91</v>
      </c>
      <c r="K48" s="26" t="s">
        <v>12</v>
      </c>
      <c r="L48" s="24">
        <v>0</v>
      </c>
    </row>
    <row r="49" spans="2:12" ht="20.25" customHeight="1">
      <c r="B49" s="5"/>
      <c r="C49" s="6"/>
      <c r="D49" s="6"/>
      <c r="E49" s="6"/>
      <c r="F49" s="6"/>
      <c r="G49" s="54"/>
      <c r="H49" s="6"/>
      <c r="I49" s="6"/>
      <c r="J49" s="54"/>
      <c r="K49" s="9"/>
      <c r="L49" s="6"/>
    </row>
    <row r="50" spans="2:12" ht="22.5" customHeight="1">
      <c r="B50" s="10"/>
      <c r="C50" s="6"/>
      <c r="D50" s="6"/>
      <c r="E50" s="6"/>
      <c r="F50" s="6"/>
      <c r="G50" s="11"/>
      <c r="H50" s="12"/>
      <c r="I50" s="12"/>
      <c r="J50" s="54"/>
      <c r="K50" s="13"/>
      <c r="L50" s="6"/>
    </row>
    <row r="51" spans="2:12">
      <c r="B51" s="14"/>
      <c r="C51" s="15"/>
      <c r="D51" s="16"/>
      <c r="E51" s="17"/>
      <c r="F51" s="18" t="s">
        <v>16</v>
      </c>
      <c r="G51" s="7"/>
      <c r="H51" s="6"/>
      <c r="I51" s="6"/>
      <c r="J51" s="54"/>
      <c r="K51" s="9"/>
      <c r="L51" s="6"/>
    </row>
    <row r="52" spans="2:12" ht="17.25" customHeight="1">
      <c r="B52" s="27" t="s">
        <v>89</v>
      </c>
      <c r="C52" s="28"/>
      <c r="D52" s="29"/>
      <c r="E52" s="30"/>
      <c r="F52" s="47">
        <v>57175334.600000001</v>
      </c>
      <c r="G52" s="31"/>
      <c r="H52" s="6"/>
      <c r="I52" s="7"/>
      <c r="J52" s="54"/>
      <c r="K52" s="8"/>
      <c r="L52" s="6"/>
    </row>
    <row r="53" spans="2:12" ht="15.75" customHeight="1">
      <c r="B53" s="27" t="s">
        <v>26</v>
      </c>
      <c r="C53" s="28"/>
      <c r="D53" s="29"/>
      <c r="E53" s="30"/>
      <c r="F53" s="48">
        <v>1123832.3</v>
      </c>
      <c r="G53" s="31"/>
      <c r="H53" s="6"/>
      <c r="I53" s="6"/>
      <c r="J53" s="54"/>
      <c r="K53" s="8"/>
      <c r="L53" s="6"/>
    </row>
    <row r="54" spans="2:12">
      <c r="B54" s="27" t="s">
        <v>91</v>
      </c>
      <c r="C54" s="32"/>
      <c r="D54" s="33"/>
      <c r="E54" s="30"/>
      <c r="F54" s="48">
        <v>162548.1</v>
      </c>
      <c r="G54" s="31"/>
      <c r="H54" s="6"/>
      <c r="I54" s="6"/>
      <c r="J54" s="54"/>
      <c r="K54" s="9"/>
      <c r="L54" s="6"/>
    </row>
    <row r="55" spans="2:12">
      <c r="B55" s="27" t="s">
        <v>30</v>
      </c>
      <c r="C55" s="32"/>
      <c r="D55" s="33"/>
      <c r="E55" s="30"/>
      <c r="F55" s="48">
        <v>1675106.5</v>
      </c>
      <c r="G55" s="31"/>
      <c r="H55" s="6"/>
      <c r="I55" s="6"/>
      <c r="J55" s="54"/>
      <c r="K55" s="9"/>
      <c r="L55" s="6"/>
    </row>
    <row r="56" spans="2:12">
      <c r="B56" s="27" t="s">
        <v>17</v>
      </c>
      <c r="C56" s="32"/>
      <c r="D56" s="33"/>
      <c r="E56" s="30"/>
      <c r="F56" s="47">
        <f>F52+F53-F54-F55</f>
        <v>56461512.299999997</v>
      </c>
      <c r="G56" s="31"/>
      <c r="H56" s="6"/>
      <c r="I56" s="6"/>
      <c r="J56" s="54"/>
      <c r="K56" s="9"/>
      <c r="L56" s="6"/>
    </row>
    <row r="57" spans="2:12" ht="12" customHeight="1">
      <c r="B57" s="27"/>
      <c r="C57" s="32"/>
      <c r="D57" s="33"/>
      <c r="E57" s="30"/>
      <c r="F57" s="48"/>
      <c r="G57" s="31"/>
      <c r="H57" s="6"/>
      <c r="I57" s="6"/>
      <c r="J57" s="19"/>
      <c r="K57" s="9"/>
      <c r="L57" s="6"/>
    </row>
    <row r="58" spans="2:12" ht="24.75" customHeight="1">
      <c r="B58" s="42"/>
      <c r="C58" s="43"/>
      <c r="D58" s="44"/>
      <c r="E58" s="36"/>
      <c r="F58" s="45"/>
      <c r="G58" s="49"/>
      <c r="H58" s="6"/>
      <c r="I58" s="6"/>
      <c r="J58" s="19"/>
      <c r="K58" s="8"/>
      <c r="L58" s="6"/>
    </row>
    <row r="59" spans="2:12" ht="13.5" customHeight="1">
      <c r="B59" s="14"/>
      <c r="C59" s="15"/>
      <c r="D59" s="16"/>
      <c r="E59" s="17"/>
      <c r="F59" s="18" t="s">
        <v>16</v>
      </c>
      <c r="G59" s="49"/>
      <c r="H59" s="6"/>
      <c r="I59" s="6"/>
      <c r="J59" s="19"/>
      <c r="K59" s="8"/>
      <c r="L59" s="6"/>
    </row>
    <row r="60" spans="2:12" ht="13.5" customHeight="1">
      <c r="B60" s="27" t="s">
        <v>89</v>
      </c>
      <c r="C60" s="28"/>
      <c r="D60" s="29"/>
      <c r="E60" s="30"/>
      <c r="F60" s="47">
        <v>56461512.299999997</v>
      </c>
      <c r="G60" s="49"/>
      <c r="H60" s="6"/>
      <c r="I60" s="6"/>
      <c r="J60" s="19"/>
      <c r="K60" s="8"/>
      <c r="L60" s="6"/>
    </row>
    <row r="61" spans="2:12" ht="13.5" customHeight="1">
      <c r="B61" s="27" t="s">
        <v>87</v>
      </c>
      <c r="C61" s="28"/>
      <c r="D61" s="29"/>
      <c r="E61" s="30"/>
      <c r="F61" s="48">
        <v>950835.6</v>
      </c>
      <c r="G61" s="49"/>
      <c r="H61" s="6"/>
      <c r="I61" s="6"/>
      <c r="J61" s="19"/>
      <c r="K61" s="8"/>
      <c r="L61" s="6"/>
    </row>
    <row r="62" spans="2:12" ht="13.5" customHeight="1">
      <c r="B62" s="27" t="s">
        <v>88</v>
      </c>
      <c r="C62" s="32"/>
      <c r="D62" s="33"/>
      <c r="E62" s="30"/>
      <c r="F62" s="48">
        <v>167716.1</v>
      </c>
      <c r="G62" s="49"/>
      <c r="H62" s="6"/>
      <c r="I62" s="6"/>
      <c r="J62" s="19"/>
      <c r="K62" s="8"/>
      <c r="L62" s="6"/>
    </row>
    <row r="63" spans="2:12" ht="13.5" customHeight="1">
      <c r="B63" s="27" t="s">
        <v>30</v>
      </c>
      <c r="C63" s="32"/>
      <c r="D63" s="33"/>
      <c r="E63" s="30"/>
      <c r="F63" s="48">
        <v>31724.5</v>
      </c>
      <c r="G63" s="49"/>
      <c r="H63" s="6"/>
      <c r="I63" s="6"/>
      <c r="J63" s="19"/>
      <c r="K63" s="8"/>
      <c r="L63" s="6"/>
    </row>
    <row r="64" spans="2:12" ht="13.5" customHeight="1">
      <c r="B64" s="27" t="s">
        <v>90</v>
      </c>
      <c r="C64" s="32"/>
      <c r="D64" s="33"/>
      <c r="E64" s="30"/>
      <c r="F64" s="47">
        <f>F60+F61-F62-F63</f>
        <v>57212907.299999997</v>
      </c>
      <c r="G64" s="49"/>
      <c r="H64" s="6"/>
      <c r="I64" s="6"/>
      <c r="J64" s="19"/>
      <c r="K64" s="8"/>
      <c r="L64" s="6"/>
    </row>
    <row r="65" spans="2:12" ht="13.5" customHeight="1">
      <c r="B65" s="27"/>
      <c r="C65" s="32"/>
      <c r="D65" s="33"/>
      <c r="E65" s="30"/>
      <c r="F65" s="48"/>
      <c r="G65" s="49"/>
      <c r="H65" s="6"/>
      <c r="I65" s="6"/>
      <c r="J65" s="19"/>
      <c r="K65" s="8"/>
      <c r="L65" s="6"/>
    </row>
    <row r="66" spans="2:12" ht="13.5" customHeight="1">
      <c r="B66" s="42"/>
      <c r="C66" s="43"/>
      <c r="D66" s="44"/>
      <c r="E66" s="36"/>
      <c r="F66" s="45"/>
      <c r="G66" s="49"/>
      <c r="H66" s="6"/>
      <c r="I66" s="6"/>
      <c r="J66" s="19"/>
      <c r="K66" s="8"/>
      <c r="L66" s="6"/>
    </row>
    <row r="67" spans="2:12" ht="13.5" customHeight="1">
      <c r="B67" s="42"/>
      <c r="C67" s="43"/>
      <c r="D67" s="44"/>
      <c r="E67" s="36"/>
      <c r="F67" s="45"/>
      <c r="G67" s="49"/>
      <c r="H67" s="6"/>
      <c r="I67" s="6"/>
      <c r="J67" s="19"/>
      <c r="K67" s="8"/>
      <c r="L67" s="6"/>
    </row>
    <row r="68" spans="2:12">
      <c r="B68" s="34"/>
      <c r="C68" s="32"/>
      <c r="D68" s="32"/>
      <c r="E68" s="37"/>
      <c r="F68" s="55" t="s">
        <v>18</v>
      </c>
      <c r="G68" s="38" t="s">
        <v>19</v>
      </c>
      <c r="H68" s="6"/>
      <c r="I68" s="6"/>
      <c r="J68" s="8"/>
      <c r="K68" s="6"/>
      <c r="L68" s="6"/>
    </row>
    <row r="69" spans="2:12">
      <c r="B69" s="27"/>
      <c r="C69" s="39"/>
      <c r="D69" s="39"/>
      <c r="E69" s="40" t="s">
        <v>20</v>
      </c>
      <c r="F69" s="48">
        <f>1620804574000/1000</f>
        <v>1620804574</v>
      </c>
      <c r="G69" s="48">
        <f>F69/4</f>
        <v>405201143.5</v>
      </c>
      <c r="H69" s="20"/>
      <c r="I69" s="6"/>
      <c r="J69" s="9"/>
      <c r="K69" s="6"/>
      <c r="L69" s="6"/>
    </row>
    <row r="70" spans="2:12">
      <c r="B70" s="27" t="s">
        <v>21</v>
      </c>
      <c r="C70" s="32"/>
      <c r="D70" s="32"/>
      <c r="E70" s="41"/>
      <c r="F70" s="48">
        <v>57175334.600000001</v>
      </c>
      <c r="G70" s="48">
        <v>57212907.299999997</v>
      </c>
      <c r="H70" s="20"/>
      <c r="I70" s="6"/>
      <c r="J70" s="9"/>
      <c r="K70" s="6"/>
      <c r="L70" s="6"/>
    </row>
    <row r="71" spans="2:12">
      <c r="B71" s="27" t="s">
        <v>22</v>
      </c>
      <c r="C71" s="35"/>
      <c r="D71" s="32"/>
      <c r="E71" s="41"/>
      <c r="F71" s="50">
        <f>F70/F69*100</f>
        <v>3.5275896623919571</v>
      </c>
      <c r="G71" s="50">
        <f>G70/G69*100</f>
        <v>14.119631254199557</v>
      </c>
      <c r="H71" s="6"/>
      <c r="I71" s="6"/>
      <c r="J71" s="9"/>
      <c r="K71" s="6"/>
      <c r="L71" s="6"/>
    </row>
    <row r="72" spans="2:12" ht="11.25" customHeight="1">
      <c r="B72" s="39"/>
      <c r="C72" s="33"/>
      <c r="D72" s="33"/>
      <c r="E72" s="33"/>
      <c r="F72" s="51"/>
      <c r="G72" s="51"/>
      <c r="H72" s="6"/>
      <c r="I72" s="6"/>
      <c r="J72" s="9"/>
      <c r="K72" s="6"/>
      <c r="L72" s="6"/>
    </row>
    <row r="73" spans="2:12">
      <c r="B73" s="27"/>
      <c r="C73" s="32"/>
      <c r="D73" s="32"/>
      <c r="E73" s="41"/>
      <c r="F73" s="52" t="s">
        <v>18</v>
      </c>
      <c r="G73" s="53" t="s">
        <v>19</v>
      </c>
      <c r="H73" s="6"/>
      <c r="I73" s="6"/>
      <c r="J73" s="9"/>
      <c r="K73" s="6"/>
      <c r="L73" s="6"/>
    </row>
    <row r="74" spans="2:12">
      <c r="B74" s="27"/>
      <c r="C74" s="35"/>
      <c r="D74" s="35"/>
      <c r="E74" s="41" t="s">
        <v>23</v>
      </c>
      <c r="F74" s="48">
        <v>141125445.80000001</v>
      </c>
      <c r="G74" s="58">
        <v>47262070.600000001</v>
      </c>
      <c r="H74" s="6"/>
      <c r="I74" s="6"/>
      <c r="J74" s="9"/>
      <c r="K74" s="6"/>
      <c r="L74" s="6"/>
    </row>
    <row r="75" spans="2:12">
      <c r="B75" s="27" t="s">
        <v>21</v>
      </c>
      <c r="C75" s="32"/>
      <c r="D75" s="32"/>
      <c r="E75" s="41"/>
      <c r="F75" s="48">
        <v>57175334.600000001</v>
      </c>
      <c r="G75" s="48">
        <v>57212907.299999997</v>
      </c>
      <c r="H75" s="6"/>
      <c r="I75" s="6"/>
      <c r="J75" s="6"/>
      <c r="K75" s="6"/>
      <c r="L75" s="6"/>
    </row>
    <row r="76" spans="2:12">
      <c r="B76" s="27" t="s">
        <v>22</v>
      </c>
      <c r="C76" s="35"/>
      <c r="D76" s="32"/>
      <c r="E76" s="41"/>
      <c r="F76" s="50">
        <f>F75/F74*100</f>
        <v>40.513838079227519</v>
      </c>
      <c r="G76" s="50">
        <f>G75/G74*100</f>
        <v>121.05459319423046</v>
      </c>
      <c r="H76" s="6"/>
      <c r="I76" s="6"/>
      <c r="J76" s="6"/>
      <c r="K76" s="6"/>
      <c r="L76" s="6"/>
    </row>
    <row r="77" spans="2:12">
      <c r="B77" s="10"/>
      <c r="C77" s="6"/>
      <c r="D77" s="6"/>
      <c r="E77" s="6"/>
      <c r="F77" s="6"/>
      <c r="G77" s="6"/>
      <c r="H77" s="6"/>
      <c r="I77" s="6"/>
      <c r="J77" s="6"/>
      <c r="K77" s="6"/>
      <c r="L77" s="6"/>
    </row>
  </sheetData>
  <mergeCells count="16">
    <mergeCell ref="B2:L2"/>
    <mergeCell ref="B3:L3"/>
    <mergeCell ref="B4:L4"/>
    <mergeCell ref="B6:L6"/>
    <mergeCell ref="B7:B9"/>
    <mergeCell ref="C7:C9"/>
    <mergeCell ref="D7:D9"/>
    <mergeCell ref="E7:E9"/>
    <mergeCell ref="F7:F9"/>
    <mergeCell ref="G7:G9"/>
    <mergeCell ref="J7:L7"/>
    <mergeCell ref="H8:H9"/>
    <mergeCell ref="I8:I9"/>
    <mergeCell ref="J8:J9"/>
    <mergeCell ref="K8:K9"/>
    <mergeCell ref="B5:L5"/>
  </mergeCells>
  <pageMargins left="0.35433070866141736" right="0.39370078740157483" top="0.19685039370078741" bottom="0.19685039370078741" header="0.15748031496062992" footer="0.1574803149606299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 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Pascual</dc:creator>
  <cp:lastModifiedBy>PASCUAL</cp:lastModifiedBy>
  <cp:lastPrinted>2023-07-20T16:17:34Z</cp:lastPrinted>
  <dcterms:created xsi:type="dcterms:W3CDTF">2013-06-26T16:54:29Z</dcterms:created>
  <dcterms:modified xsi:type="dcterms:W3CDTF">2023-07-20T16:28:48Z</dcterms:modified>
</cp:coreProperties>
</file>