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Hoja2" sheetId="2" r:id="rId1"/>
  </sheets>
  <calcPr calcId="145621"/>
</workbook>
</file>

<file path=xl/calcChain.xml><?xml version="1.0" encoding="utf-8"?>
<calcChain xmlns="http://schemas.openxmlformats.org/spreadsheetml/2006/main">
  <c r="H40" i="2" l="1"/>
  <c r="F40" i="2"/>
  <c r="H44" i="2"/>
  <c r="H25" i="2" l="1"/>
  <c r="E16" i="2" l="1"/>
  <c r="H16" i="2"/>
  <c r="H27" i="2" l="1"/>
  <c r="E43" i="2"/>
  <c r="H43" i="2" s="1"/>
  <c r="E27" i="2"/>
  <c r="G40" i="2" l="1"/>
  <c r="E40" i="2"/>
  <c r="D40" i="2"/>
  <c r="C40" i="2"/>
  <c r="H29" i="2"/>
  <c r="G29" i="2"/>
  <c r="F29" i="2"/>
  <c r="E29" i="2"/>
  <c r="D29" i="2"/>
  <c r="C29" i="2"/>
  <c r="H20" i="2"/>
  <c r="G20" i="2"/>
  <c r="F20" i="2"/>
  <c r="E20" i="2"/>
  <c r="D20" i="2"/>
  <c r="C20" i="2"/>
  <c r="H10" i="2"/>
  <c r="G10" i="2"/>
  <c r="F10" i="2"/>
  <c r="E10" i="2"/>
  <c r="D10" i="2"/>
  <c r="C10" i="2"/>
  <c r="G46" i="2" l="1"/>
  <c r="H46" i="2"/>
  <c r="F46" i="2"/>
  <c r="E46" i="2"/>
  <c r="D46" i="2"/>
  <c r="C46" i="2"/>
</calcChain>
</file>

<file path=xl/sharedStrings.xml><?xml version="1.0" encoding="utf-8"?>
<sst xmlns="http://schemas.openxmlformats.org/spreadsheetml/2006/main" count="47" uniqueCount="47">
  <si>
    <t>Modificado</t>
  </si>
  <si>
    <t>Devengado</t>
  </si>
  <si>
    <t>Pagado</t>
  </si>
  <si>
    <t>Gobierno del Estado de México</t>
  </si>
  <si>
    <t>Estado Analítico del Ejercicio del Presupuesto de Egresos del Sector Central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</si>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</sst>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General_)"/>
    <numFmt numFmtId="166" formatCode="0_ ;\-0\ "/>
    <numFmt numFmtId="167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2" fillId="0" borderId="0"/>
    <xf numFmtId="0" fontId="2" fillId="0" borderId="0"/>
  </cellStyleXfs>
  <cellXfs count="42">
    <xf numFmtId="0" fontId="0" fillId="0" borderId="0" xfId="0"/>
    <xf numFmtId="164" fontId="1" fillId="0" borderId="0" xfId="0" applyNumberFormat="1" applyFont="1" applyBorder="1"/>
    <xf numFmtId="164" fontId="1" fillId="0" borderId="5" xfId="0" applyNumberFormat="1" applyFont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166" fontId="3" fillId="0" borderId="0" xfId="1" applyNumberFormat="1" applyFont="1" applyFill="1" applyBorder="1" applyAlignment="1" applyProtection="1">
      <alignment horizontal="center" vertical="center"/>
    </xf>
    <xf numFmtId="166" fontId="3" fillId="0" borderId="0" xfId="1" applyNumberFormat="1" applyFont="1" applyFill="1" applyBorder="1" applyAlignment="1" applyProtection="1">
      <alignment horizontal="center" vertical="center" wrapText="1"/>
    </xf>
    <xf numFmtId="166" fontId="3" fillId="0" borderId="7" xfId="1" applyNumberFormat="1" applyFont="1" applyFill="1" applyBorder="1" applyAlignment="1" applyProtection="1">
      <alignment horizontal="center" vertical="center"/>
    </xf>
    <xf numFmtId="166" fontId="3" fillId="0" borderId="8" xfId="1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justify" vertical="center" wrapText="1"/>
    </xf>
    <xf numFmtId="167" fontId="1" fillId="2" borderId="2" xfId="1" applyNumberFormat="1" applyFont="1" applyFill="1" applyBorder="1" applyAlignment="1">
      <alignment horizontal="justify" vertical="center" wrapText="1"/>
    </xf>
    <xf numFmtId="167" fontId="1" fillId="2" borderId="3" xfId="1" applyNumberFormat="1" applyFont="1" applyFill="1" applyBorder="1" applyAlignment="1">
      <alignment horizontal="justify" vertical="center" wrapText="1"/>
    </xf>
    <xf numFmtId="164" fontId="3" fillId="0" borderId="0" xfId="0" applyNumberFormat="1" applyFont="1" applyFill="1" applyBorder="1"/>
    <xf numFmtId="164" fontId="3" fillId="0" borderId="5" xfId="0" applyNumberFormat="1" applyFont="1" applyFill="1" applyBorder="1"/>
    <xf numFmtId="0" fontId="1" fillId="2" borderId="4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164" fontId="1" fillId="0" borderId="0" xfId="0" applyNumberFormat="1" applyFont="1" applyFill="1" applyBorder="1"/>
    <xf numFmtId="164" fontId="1" fillId="0" borderId="5" xfId="0" applyNumberFormat="1" applyFont="1" applyFill="1" applyBorder="1"/>
    <xf numFmtId="0" fontId="1" fillId="2" borderId="0" xfId="0" applyFont="1" applyFill="1" applyBorder="1" applyAlignment="1">
      <alignment horizontal="justify" vertical="top"/>
    </xf>
    <xf numFmtId="0" fontId="1" fillId="2" borderId="0" xfId="0" applyFont="1" applyFill="1" applyBorder="1" applyAlignment="1">
      <alignment vertical="top"/>
    </xf>
    <xf numFmtId="0" fontId="3" fillId="2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vertical="top"/>
    </xf>
    <xf numFmtId="164" fontId="3" fillId="0" borderId="7" xfId="0" applyNumberFormat="1" applyFont="1" applyFill="1" applyBorder="1"/>
    <xf numFmtId="164" fontId="3" fillId="0" borderId="8" xfId="0" applyNumberFormat="1" applyFont="1" applyFill="1" applyBorder="1"/>
    <xf numFmtId="164" fontId="0" fillId="0" borderId="0" xfId="0" applyNumberFormat="1" applyFont="1" applyFill="1" applyBorder="1"/>
    <xf numFmtId="166" fontId="3" fillId="0" borderId="1" xfId="1" applyNumberFormat="1" applyFont="1" applyFill="1" applyBorder="1" applyAlignment="1" applyProtection="1">
      <alignment horizontal="center" vertical="center"/>
    </xf>
    <xf numFmtId="166" fontId="3" fillId="0" borderId="2" xfId="1" applyNumberFormat="1" applyFont="1" applyFill="1" applyBorder="1" applyAlignment="1" applyProtection="1">
      <alignment horizontal="center" vertical="center"/>
    </xf>
    <xf numFmtId="166" fontId="3" fillId="0" borderId="4" xfId="1" applyNumberFormat="1" applyFont="1" applyFill="1" applyBorder="1" applyAlignment="1" applyProtection="1">
      <alignment horizontal="center" vertical="center"/>
    </xf>
    <xf numFmtId="166" fontId="3" fillId="0" borderId="0" xfId="1" applyNumberFormat="1" applyFont="1" applyFill="1" applyBorder="1" applyAlignment="1" applyProtection="1">
      <alignment horizontal="center" vertical="center"/>
    </xf>
    <xf numFmtId="166" fontId="3" fillId="0" borderId="6" xfId="1" applyNumberFormat="1" applyFont="1" applyFill="1" applyBorder="1" applyAlignment="1" applyProtection="1">
      <alignment horizontal="center" vertical="center"/>
    </xf>
    <xf numFmtId="166" fontId="3" fillId="0" borderId="7" xfId="1" applyNumberFormat="1" applyFont="1" applyFill="1" applyBorder="1" applyAlignment="1" applyProtection="1">
      <alignment horizontal="center" vertical="center"/>
    </xf>
    <xf numFmtId="166" fontId="3" fillId="0" borderId="3" xfId="1" applyNumberFormat="1" applyFont="1" applyFill="1" applyBorder="1" applyAlignment="1" applyProtection="1">
      <alignment horizontal="center" vertical="center"/>
    </xf>
    <xf numFmtId="166" fontId="3" fillId="0" borderId="5" xfId="1" applyNumberFormat="1" applyFont="1" applyFill="1" applyBorder="1" applyAlignment="1" applyProtection="1">
      <alignment horizontal="center" vertical="center"/>
    </xf>
    <xf numFmtId="166" fontId="3" fillId="0" borderId="4" xfId="1" applyNumberFormat="1" applyFont="1" applyFill="1" applyBorder="1" applyAlignment="1" applyProtection="1">
      <alignment horizontal="center" vertical="center"/>
      <protection locked="0"/>
    </xf>
    <xf numFmtId="166" fontId="3" fillId="0" borderId="0" xfId="1" applyNumberFormat="1" applyFont="1" applyFill="1" applyBorder="1" applyAlignment="1" applyProtection="1">
      <alignment horizontal="center" vertical="center"/>
      <protection locked="0"/>
    </xf>
    <xf numFmtId="166" fontId="3" fillId="0" borderId="5" xfId="1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workbookViewId="0">
      <selection activeCell="F46" sqref="F46"/>
    </sheetView>
  </sheetViews>
  <sheetFormatPr baseColWidth="10" defaultRowHeight="15" x14ac:dyDescent="0.25"/>
  <cols>
    <col min="1" max="1" width="18.42578125" bestFit="1" customWidth="1"/>
    <col min="2" max="2" width="31.5703125" customWidth="1"/>
    <col min="3" max="7" width="15.7109375" customWidth="1"/>
    <col min="8" max="8" width="15.140625" bestFit="1" customWidth="1"/>
  </cols>
  <sheetData>
    <row r="1" spans="1:8" x14ac:dyDescent="0.25">
      <c r="A1" s="27" t="s">
        <v>3</v>
      </c>
      <c r="B1" s="28"/>
      <c r="C1" s="28"/>
      <c r="D1" s="28"/>
      <c r="E1" s="28"/>
      <c r="F1" s="28"/>
      <c r="G1" s="28"/>
      <c r="H1" s="33"/>
    </row>
    <row r="2" spans="1:8" x14ac:dyDescent="0.25">
      <c r="A2" s="35" t="s">
        <v>4</v>
      </c>
      <c r="B2" s="36"/>
      <c r="C2" s="36"/>
      <c r="D2" s="36"/>
      <c r="E2" s="36"/>
      <c r="F2" s="36"/>
      <c r="G2" s="36"/>
      <c r="H2" s="37"/>
    </row>
    <row r="3" spans="1:8" x14ac:dyDescent="0.25">
      <c r="A3" s="29" t="s">
        <v>5</v>
      </c>
      <c r="B3" s="30"/>
      <c r="C3" s="30"/>
      <c r="D3" s="30"/>
      <c r="E3" s="30"/>
      <c r="F3" s="30"/>
      <c r="G3" s="30"/>
      <c r="H3" s="34"/>
    </row>
    <row r="4" spans="1:8" x14ac:dyDescent="0.25">
      <c r="A4" s="29" t="s">
        <v>46</v>
      </c>
      <c r="B4" s="30"/>
      <c r="C4" s="30"/>
      <c r="D4" s="30"/>
      <c r="E4" s="30"/>
      <c r="F4" s="30"/>
      <c r="G4" s="30"/>
      <c r="H4" s="34"/>
    </row>
    <row r="5" spans="1:8" ht="15.75" thickBot="1" x14ac:dyDescent="0.3">
      <c r="A5" s="3"/>
      <c r="B5" s="4"/>
      <c r="C5" s="4"/>
      <c r="D5" s="4"/>
      <c r="E5" s="4"/>
      <c r="F5" s="4"/>
      <c r="G5" s="4"/>
      <c r="H5" s="5"/>
    </row>
    <row r="6" spans="1:8" x14ac:dyDescent="0.25">
      <c r="A6" s="27" t="s">
        <v>6</v>
      </c>
      <c r="B6" s="28"/>
      <c r="C6" s="28" t="s">
        <v>7</v>
      </c>
      <c r="D6" s="28"/>
      <c r="E6" s="28"/>
      <c r="F6" s="28"/>
      <c r="G6" s="28"/>
      <c r="H6" s="33" t="s">
        <v>8</v>
      </c>
    </row>
    <row r="7" spans="1:8" ht="30" x14ac:dyDescent="0.25">
      <c r="A7" s="29"/>
      <c r="B7" s="30"/>
      <c r="C7" s="6" t="s">
        <v>9</v>
      </c>
      <c r="D7" s="7" t="s">
        <v>10</v>
      </c>
      <c r="E7" s="6" t="s">
        <v>0</v>
      </c>
      <c r="F7" s="6" t="s">
        <v>1</v>
      </c>
      <c r="G7" s="6" t="s">
        <v>2</v>
      </c>
      <c r="H7" s="34"/>
    </row>
    <row r="8" spans="1:8" ht="15.75" thickBot="1" x14ac:dyDescent="0.3">
      <c r="A8" s="31"/>
      <c r="B8" s="32"/>
      <c r="C8" s="8">
        <v>1</v>
      </c>
      <c r="D8" s="8">
        <v>2</v>
      </c>
      <c r="E8" s="8" t="s">
        <v>11</v>
      </c>
      <c r="F8" s="8">
        <v>4</v>
      </c>
      <c r="G8" s="8">
        <v>5</v>
      </c>
      <c r="H8" s="9" t="s">
        <v>12</v>
      </c>
    </row>
    <row r="9" spans="1:8" x14ac:dyDescent="0.25">
      <c r="A9" s="10"/>
      <c r="B9" s="11"/>
      <c r="C9" s="12"/>
      <c r="D9" s="12"/>
      <c r="E9" s="12"/>
      <c r="F9" s="12"/>
      <c r="G9" s="12"/>
      <c r="H9" s="13"/>
    </row>
    <row r="10" spans="1:8" x14ac:dyDescent="0.25">
      <c r="A10" s="40" t="s">
        <v>13</v>
      </c>
      <c r="B10" s="41"/>
      <c r="C10" s="14">
        <f>SUM(C11:C18)</f>
        <v>47887138.245999999</v>
      </c>
      <c r="D10" s="14">
        <f t="shared" ref="D10:H10" si="0">SUM(D11:D18)</f>
        <v>630851.72395999997</v>
      </c>
      <c r="E10" s="14">
        <f t="shared" si="0"/>
        <v>48517989.969960004</v>
      </c>
      <c r="F10" s="14">
        <f t="shared" si="0"/>
        <v>26865752.079449996</v>
      </c>
      <c r="G10" s="14">
        <f t="shared" si="0"/>
        <v>25872529.604840003</v>
      </c>
      <c r="H10" s="15">
        <f t="shared" si="0"/>
        <v>21652237.89051</v>
      </c>
    </row>
    <row r="11" spans="1:8" x14ac:dyDescent="0.25">
      <c r="A11" s="38" t="s">
        <v>14</v>
      </c>
      <c r="B11" s="39"/>
      <c r="C11" s="1">
        <v>1508265.7490000001</v>
      </c>
      <c r="D11" s="1">
        <v>0</v>
      </c>
      <c r="E11" s="1">
        <v>1508265.7490000001</v>
      </c>
      <c r="F11" s="1">
        <v>1106577.9524999999</v>
      </c>
      <c r="G11" s="1">
        <v>1106577.9524999999</v>
      </c>
      <c r="H11" s="2">
        <v>401687.7965</v>
      </c>
    </row>
    <row r="12" spans="1:8" x14ac:dyDescent="0.25">
      <c r="A12" s="38" t="s">
        <v>15</v>
      </c>
      <c r="B12" s="39"/>
      <c r="C12" s="1">
        <v>7852318.6109999996</v>
      </c>
      <c r="D12" s="1">
        <v>-54752.688409999995</v>
      </c>
      <c r="E12" s="1">
        <v>7797565.9225900006</v>
      </c>
      <c r="F12" s="1">
        <v>3242611.7991600004</v>
      </c>
      <c r="G12" s="1">
        <v>3242122.0607800004</v>
      </c>
      <c r="H12" s="2">
        <v>4554954.1234300006</v>
      </c>
    </row>
    <row r="13" spans="1:8" x14ac:dyDescent="0.25">
      <c r="A13" s="38" t="s">
        <v>16</v>
      </c>
      <c r="B13" s="39"/>
      <c r="C13" s="1">
        <v>5930786.0769999996</v>
      </c>
      <c r="D13" s="1">
        <v>149793.22461999999</v>
      </c>
      <c r="E13" s="1">
        <v>6080579.30162</v>
      </c>
      <c r="F13" s="1">
        <v>2987799.7080700002</v>
      </c>
      <c r="G13" s="1">
        <v>2641675.6278200001</v>
      </c>
      <c r="H13" s="2">
        <v>3092779.5935499999</v>
      </c>
    </row>
    <row r="14" spans="1:8" x14ac:dyDescent="0.25">
      <c r="A14" s="38" t="s">
        <v>17</v>
      </c>
      <c r="B14" s="39"/>
      <c r="C14" s="1">
        <v>42298.862000000001</v>
      </c>
      <c r="D14" s="1">
        <v>76.790000000000006</v>
      </c>
      <c r="E14" s="1">
        <v>42375.652000000002</v>
      </c>
      <c r="F14" s="1">
        <v>9067.9528799999989</v>
      </c>
      <c r="G14" s="1">
        <v>8841.1246099999989</v>
      </c>
      <c r="H14" s="2">
        <v>33307.699119999997</v>
      </c>
    </row>
    <row r="15" spans="1:8" x14ac:dyDescent="0.25">
      <c r="A15" s="38" t="s">
        <v>18</v>
      </c>
      <c r="B15" s="39"/>
      <c r="C15" s="1">
        <v>12812566.239</v>
      </c>
      <c r="D15" s="1">
        <v>189806.32394</v>
      </c>
      <c r="E15" s="1">
        <v>13002372.56294</v>
      </c>
      <c r="F15" s="1">
        <v>9811642.6897599977</v>
      </c>
      <c r="G15" s="1">
        <v>9794979.8542099986</v>
      </c>
      <c r="H15" s="2">
        <v>3190729.8731800024</v>
      </c>
    </row>
    <row r="16" spans="1:8" x14ac:dyDescent="0.25">
      <c r="A16" s="16" t="s">
        <v>19</v>
      </c>
      <c r="B16" s="17"/>
      <c r="C16" s="18">
        <v>0</v>
      </c>
      <c r="D16" s="18">
        <v>0</v>
      </c>
      <c r="E16" s="1">
        <f t="shared" ref="E16" si="1">+C16+D16</f>
        <v>0</v>
      </c>
      <c r="F16" s="18">
        <v>0</v>
      </c>
      <c r="G16" s="18">
        <v>0</v>
      </c>
      <c r="H16" s="2">
        <f t="shared" ref="H16" si="2">+E16-F16</f>
        <v>0</v>
      </c>
    </row>
    <row r="17" spans="1:8" x14ac:dyDescent="0.25">
      <c r="A17" s="38" t="s">
        <v>20</v>
      </c>
      <c r="B17" s="39"/>
      <c r="C17" s="18">
        <v>18359236.954999998</v>
      </c>
      <c r="D17" s="18">
        <v>282781.56296000001</v>
      </c>
      <c r="E17" s="1">
        <v>18642018.517960001</v>
      </c>
      <c r="F17" s="18">
        <v>9274018.6815099996</v>
      </c>
      <c r="G17" s="18">
        <v>8662337.6252000015</v>
      </c>
      <c r="H17" s="2">
        <v>9367999.8364499994</v>
      </c>
    </row>
    <row r="18" spans="1:8" x14ac:dyDescent="0.25">
      <c r="A18" s="38" t="s">
        <v>21</v>
      </c>
      <c r="B18" s="39"/>
      <c r="C18" s="18">
        <v>1381665.753</v>
      </c>
      <c r="D18" s="1">
        <v>63146.510849999991</v>
      </c>
      <c r="E18" s="1">
        <v>1444812.26385</v>
      </c>
      <c r="F18" s="18">
        <v>434033.29557000007</v>
      </c>
      <c r="G18" s="18">
        <v>415995.35972000001</v>
      </c>
      <c r="H18" s="2">
        <v>1010778.9682799998</v>
      </c>
    </row>
    <row r="19" spans="1:8" x14ac:dyDescent="0.25">
      <c r="A19" s="16"/>
      <c r="B19" s="20"/>
      <c r="C19" s="18"/>
      <c r="D19" s="18"/>
      <c r="E19" s="18"/>
      <c r="F19" s="18"/>
      <c r="G19" s="18"/>
      <c r="H19" s="19"/>
    </row>
    <row r="20" spans="1:8" x14ac:dyDescent="0.25">
      <c r="A20" s="40" t="s">
        <v>22</v>
      </c>
      <c r="B20" s="41"/>
      <c r="C20" s="14">
        <f>SUM(C21:C27)</f>
        <v>137028737.167</v>
      </c>
      <c r="D20" s="14">
        <f t="shared" ref="D20:H20" si="3">SUM(D21:D27)</f>
        <v>759565.57646000001</v>
      </c>
      <c r="E20" s="14">
        <f t="shared" si="3"/>
        <v>137788302.74346</v>
      </c>
      <c r="F20" s="14">
        <f t="shared" si="3"/>
        <v>69961970.095610008</v>
      </c>
      <c r="G20" s="14">
        <f t="shared" si="3"/>
        <v>68796069.696869999</v>
      </c>
      <c r="H20" s="15">
        <f t="shared" si="3"/>
        <v>67826332.647850007</v>
      </c>
    </row>
    <row r="21" spans="1:8" x14ac:dyDescent="0.25">
      <c r="A21" s="38" t="s">
        <v>23</v>
      </c>
      <c r="B21" s="39"/>
      <c r="C21" s="1">
        <v>2727671.0109999999</v>
      </c>
      <c r="D21" s="1">
        <v>71251.359069999991</v>
      </c>
      <c r="E21" s="1">
        <v>2798922.3700700002</v>
      </c>
      <c r="F21" s="1">
        <v>948860.58502999996</v>
      </c>
      <c r="G21" s="1">
        <v>941251.78009999997</v>
      </c>
      <c r="H21" s="2">
        <v>1850061.7850400002</v>
      </c>
    </row>
    <row r="22" spans="1:8" x14ac:dyDescent="0.25">
      <c r="A22" s="38" t="s">
        <v>24</v>
      </c>
      <c r="B22" s="39"/>
      <c r="C22" s="1">
        <v>5238918.6509999996</v>
      </c>
      <c r="D22" s="1">
        <v>-46545.764380000001</v>
      </c>
      <c r="E22" s="1">
        <v>5192372.88662</v>
      </c>
      <c r="F22" s="1">
        <v>3671709.61124</v>
      </c>
      <c r="G22" s="1">
        <v>3220509.9929999998</v>
      </c>
      <c r="H22" s="2">
        <v>1520663.27538</v>
      </c>
    </row>
    <row r="23" spans="1:8" x14ac:dyDescent="0.25">
      <c r="A23" s="38" t="s">
        <v>25</v>
      </c>
      <c r="B23" s="39"/>
      <c r="C23" s="1">
        <v>27990610.339000002</v>
      </c>
      <c r="D23" s="1">
        <v>-32.712080000000071</v>
      </c>
      <c r="E23" s="1">
        <v>27990577.62692</v>
      </c>
      <c r="F23" s="1">
        <v>13201466.380379999</v>
      </c>
      <c r="G23" s="1">
        <v>13201277.034629999</v>
      </c>
      <c r="H23" s="2">
        <v>14789111.246539999</v>
      </c>
    </row>
    <row r="24" spans="1:8" x14ac:dyDescent="0.25">
      <c r="A24" s="38" t="s">
        <v>26</v>
      </c>
      <c r="B24" s="39"/>
      <c r="C24" s="1">
        <v>3364859.7510000002</v>
      </c>
      <c r="D24" s="1">
        <v>-219259.72569999998</v>
      </c>
      <c r="E24" s="1">
        <v>3145600.0253000003</v>
      </c>
      <c r="F24" s="1">
        <v>1035165.23976</v>
      </c>
      <c r="G24" s="1">
        <v>1016524.03538</v>
      </c>
      <c r="H24" s="2">
        <v>2110434.7855400001</v>
      </c>
    </row>
    <row r="25" spans="1:8" x14ac:dyDescent="0.25">
      <c r="A25" s="38" t="s">
        <v>27</v>
      </c>
      <c r="B25" s="39"/>
      <c r="C25" s="1">
        <v>90187865.732999995</v>
      </c>
      <c r="D25" s="1">
        <v>953142.92292000004</v>
      </c>
      <c r="E25" s="1">
        <v>91141008.655919999</v>
      </c>
      <c r="F25" s="1">
        <v>44589206.922959998</v>
      </c>
      <c r="G25" s="1">
        <v>44484730.152029999</v>
      </c>
      <c r="H25" s="2">
        <f>+E25-F25</f>
        <v>46551801.732960001</v>
      </c>
    </row>
    <row r="26" spans="1:8" x14ac:dyDescent="0.25">
      <c r="A26" s="38" t="s">
        <v>28</v>
      </c>
      <c r="B26" s="39"/>
      <c r="C26" s="1">
        <v>7518811.682</v>
      </c>
      <c r="D26" s="1">
        <v>1009.4966299999999</v>
      </c>
      <c r="E26" s="1">
        <v>7519821.17863</v>
      </c>
      <c r="F26" s="1">
        <v>6515561.3562399996</v>
      </c>
      <c r="G26" s="1">
        <v>5931776.7017299999</v>
      </c>
      <c r="H26" s="2">
        <v>1004259.8223900003</v>
      </c>
    </row>
    <row r="27" spans="1:8" x14ac:dyDescent="0.25">
      <c r="A27" s="38" t="s">
        <v>29</v>
      </c>
      <c r="B27" s="39"/>
      <c r="C27" s="18">
        <v>0</v>
      </c>
      <c r="D27" s="18">
        <v>0</v>
      </c>
      <c r="E27" s="1">
        <f t="shared" ref="E27" si="4">+C27+D27</f>
        <v>0</v>
      </c>
      <c r="F27" s="18">
        <v>0</v>
      </c>
      <c r="G27" s="18">
        <v>0</v>
      </c>
      <c r="H27" s="2">
        <f t="shared" ref="H27" si="5">+E27-F27</f>
        <v>0</v>
      </c>
    </row>
    <row r="28" spans="1:8" x14ac:dyDescent="0.25">
      <c r="A28" s="16"/>
      <c r="B28" s="20"/>
      <c r="C28" s="18"/>
      <c r="D28" s="18"/>
      <c r="E28" s="18"/>
      <c r="F28" s="18"/>
      <c r="G28" s="18"/>
      <c r="H28" s="19"/>
    </row>
    <row r="29" spans="1:8" x14ac:dyDescent="0.25">
      <c r="A29" s="40" t="s">
        <v>30</v>
      </c>
      <c r="B29" s="41"/>
      <c r="C29" s="14">
        <f>SUM(C30:C38)</f>
        <v>10962554.925000001</v>
      </c>
      <c r="D29" s="14">
        <f t="shared" ref="D29:H29" si="6">SUM(D30:D38)</f>
        <v>348698.98050999996</v>
      </c>
      <c r="E29" s="14">
        <f t="shared" si="6"/>
        <v>11311253.905509999</v>
      </c>
      <c r="F29" s="14">
        <f t="shared" si="6"/>
        <v>4694926.7560099997</v>
      </c>
      <c r="G29" s="14">
        <f t="shared" si="6"/>
        <v>4126939.0539700007</v>
      </c>
      <c r="H29" s="15">
        <f t="shared" si="6"/>
        <v>6616327.1495000003</v>
      </c>
    </row>
    <row r="30" spans="1:8" x14ac:dyDescent="0.25">
      <c r="A30" s="38" t="s">
        <v>31</v>
      </c>
      <c r="B30" s="39"/>
      <c r="C30" s="1">
        <v>1036813.197</v>
      </c>
      <c r="D30" s="1">
        <v>212961.73064999998</v>
      </c>
      <c r="E30" s="1">
        <v>1249774.9276500002</v>
      </c>
      <c r="F30" s="1">
        <v>526947.04005000007</v>
      </c>
      <c r="G30" s="1">
        <v>382900.43505000003</v>
      </c>
      <c r="H30" s="2">
        <v>722827.88760000013</v>
      </c>
    </row>
    <row r="31" spans="1:8" x14ac:dyDescent="0.25">
      <c r="A31" s="38" t="s">
        <v>32</v>
      </c>
      <c r="B31" s="39"/>
      <c r="C31" s="1">
        <v>2029321.328</v>
      </c>
      <c r="D31" s="1">
        <v>-5228.729800000001</v>
      </c>
      <c r="E31" s="1">
        <v>2024092.5982000001</v>
      </c>
      <c r="F31" s="1">
        <v>189736.86206000001</v>
      </c>
      <c r="G31" s="1">
        <v>77189.408450000003</v>
      </c>
      <c r="H31" s="2">
        <v>1834355.7361400002</v>
      </c>
    </row>
    <row r="32" spans="1:8" x14ac:dyDescent="0.25">
      <c r="A32" s="38" t="s">
        <v>33</v>
      </c>
      <c r="B32" s="39"/>
      <c r="C32" s="1">
        <v>13521.153</v>
      </c>
      <c r="D32" s="1">
        <v>-221.49134000000001</v>
      </c>
      <c r="E32" s="1">
        <v>13299.66166</v>
      </c>
      <c r="F32" s="1">
        <v>5208.6462499999998</v>
      </c>
      <c r="G32" s="1">
        <v>5208.6462499999998</v>
      </c>
      <c r="H32" s="2">
        <v>8091.01541</v>
      </c>
    </row>
    <row r="33" spans="1:8" x14ac:dyDescent="0.25">
      <c r="A33" s="38" t="s">
        <v>34</v>
      </c>
      <c r="B33" s="39"/>
      <c r="C33" s="1">
        <v>461547.64899999998</v>
      </c>
      <c r="D33" s="1">
        <v>0</v>
      </c>
      <c r="E33" s="1">
        <v>461547.64899999998</v>
      </c>
      <c r="F33" s="1">
        <v>216429.91928999999</v>
      </c>
      <c r="G33" s="1">
        <v>117913.2788</v>
      </c>
      <c r="H33" s="2">
        <v>245117.72971000001</v>
      </c>
    </row>
    <row r="34" spans="1:8" x14ac:dyDescent="0.25">
      <c r="A34" s="38" t="s">
        <v>35</v>
      </c>
      <c r="B34" s="39"/>
      <c r="C34" s="1">
        <v>6322553.4950000001</v>
      </c>
      <c r="D34" s="1">
        <v>139610.274</v>
      </c>
      <c r="E34" s="1">
        <v>6462163.7690000003</v>
      </c>
      <c r="F34" s="1">
        <v>3491552.8747199997</v>
      </c>
      <c r="G34" s="1">
        <v>3287592.6420800001</v>
      </c>
      <c r="H34" s="2">
        <v>2970610.8942800001</v>
      </c>
    </row>
    <row r="35" spans="1:8" x14ac:dyDescent="0.25">
      <c r="A35" s="38" t="s">
        <v>36</v>
      </c>
      <c r="B35" s="39"/>
      <c r="C35" s="1">
        <v>7230.5330000000004</v>
      </c>
      <c r="D35" s="1">
        <v>0</v>
      </c>
      <c r="E35" s="1">
        <v>7230.5330000000004</v>
      </c>
      <c r="F35" s="1">
        <v>2442.6945499999997</v>
      </c>
      <c r="G35" s="1">
        <v>2442.6945499999997</v>
      </c>
      <c r="H35" s="2">
        <v>4787.8384500000002</v>
      </c>
    </row>
    <row r="36" spans="1:8" x14ac:dyDescent="0.25">
      <c r="A36" s="38" t="s">
        <v>37</v>
      </c>
      <c r="B36" s="39"/>
      <c r="C36" s="1">
        <v>377708.50300000003</v>
      </c>
      <c r="D36" s="1">
        <v>-586.505</v>
      </c>
      <c r="E36" s="1">
        <v>377121.99800000002</v>
      </c>
      <c r="F36" s="1">
        <v>63220.872010000006</v>
      </c>
      <c r="G36" s="1">
        <v>54506.15438</v>
      </c>
      <c r="H36" s="2">
        <v>313901.12599000003</v>
      </c>
    </row>
    <row r="37" spans="1:8" x14ac:dyDescent="0.25">
      <c r="A37" s="38" t="s">
        <v>38</v>
      </c>
      <c r="B37" s="39"/>
      <c r="C37" s="1">
        <v>642832.21400000004</v>
      </c>
      <c r="D37" s="1">
        <v>2163.7020000000002</v>
      </c>
      <c r="E37" s="1">
        <v>644995.91599999997</v>
      </c>
      <c r="F37" s="1">
        <v>175892.37530999997</v>
      </c>
      <c r="G37" s="1">
        <v>175690.32264</v>
      </c>
      <c r="H37" s="2">
        <v>469103.54069000005</v>
      </c>
    </row>
    <row r="38" spans="1:8" x14ac:dyDescent="0.25">
      <c r="A38" s="38" t="s">
        <v>39</v>
      </c>
      <c r="B38" s="39"/>
      <c r="C38" s="1">
        <v>71026.853000000003</v>
      </c>
      <c r="D38" s="1">
        <v>0</v>
      </c>
      <c r="E38" s="1">
        <v>71026.853000000003</v>
      </c>
      <c r="F38" s="1">
        <v>23495.47177</v>
      </c>
      <c r="G38" s="1">
        <v>23495.47177</v>
      </c>
      <c r="H38" s="2">
        <v>47531.381230000006</v>
      </c>
    </row>
    <row r="39" spans="1:8" x14ac:dyDescent="0.25">
      <c r="A39" s="16"/>
      <c r="B39" s="20"/>
      <c r="C39" s="18"/>
      <c r="D39" s="18"/>
      <c r="E39" s="18"/>
      <c r="F39" s="18"/>
      <c r="G39" s="18"/>
      <c r="H39" s="19"/>
    </row>
    <row r="40" spans="1:8" x14ac:dyDescent="0.25">
      <c r="A40" s="40" t="s">
        <v>40</v>
      </c>
      <c r="B40" s="41"/>
      <c r="C40" s="14">
        <f>SUM(C41:C44)</f>
        <v>56459189.075999998</v>
      </c>
      <c r="D40" s="14">
        <f t="shared" ref="D40:H40" si="7">SUM(D41:D44)</f>
        <v>0</v>
      </c>
      <c r="E40" s="14">
        <f t="shared" si="7"/>
        <v>56459189.075999998</v>
      </c>
      <c r="F40" s="14">
        <f>SUM(F41:F44)</f>
        <v>29894019.887279999</v>
      </c>
      <c r="G40" s="14">
        <f t="shared" si="7"/>
        <v>29794552.73119</v>
      </c>
      <c r="H40" s="15">
        <f>SUM(H41:H44)</f>
        <v>26565169.188720003</v>
      </c>
    </row>
    <row r="41" spans="1:8" x14ac:dyDescent="0.25">
      <c r="A41" s="38" t="s">
        <v>41</v>
      </c>
      <c r="B41" s="39"/>
      <c r="C41" s="1">
        <v>7776765.5080000004</v>
      </c>
      <c r="D41" s="1">
        <v>0</v>
      </c>
      <c r="E41" s="1">
        <v>7776765.5080000004</v>
      </c>
      <c r="F41" s="1">
        <v>3058017.0954299998</v>
      </c>
      <c r="G41" s="1">
        <v>3058017.0954299998</v>
      </c>
      <c r="H41" s="2">
        <v>4718748.4125699997</v>
      </c>
    </row>
    <row r="42" spans="1:8" x14ac:dyDescent="0.25">
      <c r="A42" s="38" t="s">
        <v>42</v>
      </c>
      <c r="B42" s="39"/>
      <c r="C42" s="1">
        <v>46221762.267999999</v>
      </c>
      <c r="D42" s="1">
        <v>0</v>
      </c>
      <c r="E42" s="1">
        <v>46221762.267999999</v>
      </c>
      <c r="F42" s="1">
        <v>23995227.591849998</v>
      </c>
      <c r="G42" s="1">
        <v>23895760.435759999</v>
      </c>
      <c r="H42" s="2">
        <v>22226534.676150002</v>
      </c>
    </row>
    <row r="43" spans="1:8" x14ac:dyDescent="0.25">
      <c r="A43" s="38" t="s">
        <v>43</v>
      </c>
      <c r="B43" s="39"/>
      <c r="C43" s="18">
        <v>0</v>
      </c>
      <c r="D43" s="18">
        <v>0</v>
      </c>
      <c r="E43" s="1">
        <f t="shared" ref="E43" si="8">+C43+D43</f>
        <v>0</v>
      </c>
      <c r="F43" s="18">
        <v>0</v>
      </c>
      <c r="G43" s="18">
        <v>0</v>
      </c>
      <c r="H43" s="2">
        <f t="shared" ref="H43" si="9">+E43-F43</f>
        <v>0</v>
      </c>
    </row>
    <row r="44" spans="1:8" x14ac:dyDescent="0.25">
      <c r="A44" s="38" t="s">
        <v>44</v>
      </c>
      <c r="B44" s="39"/>
      <c r="C44" s="18">
        <v>2460661.2999999998</v>
      </c>
      <c r="D44" s="18">
        <v>0</v>
      </c>
      <c r="E44" s="1">
        <v>2460661.2999999998</v>
      </c>
      <c r="F44" s="18">
        <v>2840775.2</v>
      </c>
      <c r="G44" s="18">
        <v>2840775.2</v>
      </c>
      <c r="H44" s="2">
        <f>+E44-F44</f>
        <v>-380113.90000000037</v>
      </c>
    </row>
    <row r="45" spans="1:8" x14ac:dyDescent="0.25">
      <c r="A45" s="16"/>
      <c r="B45" s="21"/>
      <c r="C45" s="18"/>
      <c r="D45" s="18"/>
      <c r="E45" s="18"/>
      <c r="F45" s="18"/>
      <c r="G45" s="18"/>
      <c r="H45" s="19"/>
    </row>
    <row r="46" spans="1:8" ht="15.75" thickBot="1" x14ac:dyDescent="0.3">
      <c r="A46" s="22"/>
      <c r="B46" s="23" t="s">
        <v>45</v>
      </c>
      <c r="C46" s="24">
        <f>+C10+C20+C29+C40</f>
        <v>252337619.414</v>
      </c>
      <c r="D46" s="24">
        <f t="shared" ref="D46:H46" si="10">+D10+D20+D29+D40</f>
        <v>1739116.2809299999</v>
      </c>
      <c r="E46" s="24">
        <f t="shared" si="10"/>
        <v>254076735.69493002</v>
      </c>
      <c r="F46" s="24">
        <f t="shared" si="10"/>
        <v>131416668.81835</v>
      </c>
      <c r="G46" s="24">
        <f>+G10+G20+G29+G40</f>
        <v>128590091.08687</v>
      </c>
      <c r="H46" s="25">
        <f t="shared" si="10"/>
        <v>122660066.87658</v>
      </c>
    </row>
    <row r="47" spans="1:8" x14ac:dyDescent="0.25">
      <c r="G47" s="26"/>
    </row>
  </sheetData>
  <mergeCells count="38">
    <mergeCell ref="A43:B43"/>
    <mergeCell ref="A44:B44"/>
    <mergeCell ref="A36:B36"/>
    <mergeCell ref="A37:B37"/>
    <mergeCell ref="A38:B38"/>
    <mergeCell ref="A40:B40"/>
    <mergeCell ref="A41:B41"/>
    <mergeCell ref="A42:B42"/>
    <mergeCell ref="A35:B35"/>
    <mergeCell ref="A23:B23"/>
    <mergeCell ref="A24:B24"/>
    <mergeCell ref="A25:B25"/>
    <mergeCell ref="A26:B26"/>
    <mergeCell ref="A27:B27"/>
    <mergeCell ref="A29:B29"/>
    <mergeCell ref="A30:B30"/>
    <mergeCell ref="A31:B31"/>
    <mergeCell ref="A32:B32"/>
    <mergeCell ref="A33:B33"/>
    <mergeCell ref="A34:B34"/>
    <mergeCell ref="A22:B22"/>
    <mergeCell ref="A10:B10"/>
    <mergeCell ref="A11:B11"/>
    <mergeCell ref="A12:B12"/>
    <mergeCell ref="A13:B13"/>
    <mergeCell ref="A14:B14"/>
    <mergeCell ref="A15:B15"/>
    <mergeCell ref="A17:B17"/>
    <mergeCell ref="A18:B18"/>
    <mergeCell ref="A20:B20"/>
    <mergeCell ref="A21:B21"/>
    <mergeCell ref="A6:B8"/>
    <mergeCell ref="C6:G6"/>
    <mergeCell ref="H6:H7"/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2018-05-03T13:53:43Z</cp:lastPrinted>
  <dcterms:created xsi:type="dcterms:W3CDTF">2017-04-23T18:34:55Z</dcterms:created>
  <dcterms:modified xsi:type="dcterms:W3CDTF">2019-08-01T17:25:12Z</dcterms:modified>
</cp:coreProperties>
</file>